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75" windowWidth="10380" windowHeight="6495" tabRatio="892" activeTab="0"/>
  </bookViews>
  <sheets>
    <sheet name="صفحه اول" sheetId="1" r:id="rId1"/>
    <sheet name="صورت سود و زیان" sheetId="2" r:id="rId2"/>
    <sheet name="اهم برنامه ها و مفروضات" sheetId="3" r:id="rId3"/>
    <sheet name="ظرفیت ها" sheetId="4" r:id="rId4"/>
    <sheet name="اولین پیش بینی و عملکرد واقعی" sheetId="5" r:id="rId5"/>
    <sheet name="فروش" sheetId="6" r:id="rId6"/>
    <sheet name="ب ت ش" sheetId="7" r:id="rId7"/>
    <sheet name="تولید" sheetId="8" r:id="rId8"/>
    <sheet name="خرید" sheetId="9" r:id="rId9"/>
    <sheet name="سربار" sheetId="10" r:id="rId10"/>
    <sheet name="پرسنل" sheetId="11" r:id="rId11"/>
    <sheet name="اداری و عمومی" sheetId="12" r:id="rId12"/>
    <sheet name="سایر درآمدهای عملیاتی" sheetId="13" r:id="rId13"/>
    <sheet name="هزینه مالی و تسهیلات" sheetId="14" r:id="rId14"/>
    <sheet name="غیر عملیاتی" sheetId="15" r:id="rId15"/>
    <sheet name="طرح سرمایه ای" sheetId="16" r:id="rId16"/>
    <sheet name="صورت منابع و مصارف نقدی" sheetId="17" r:id="rId17"/>
    <sheet name="صورت منابع و مصارف ارزی" sheetId="18" r:id="rId18"/>
  </sheets>
  <definedNames>
    <definedName name="LastCell" localSheetId="11">'اداری و عمومی'!$L$20</definedName>
    <definedName name="LastCell" localSheetId="6">'ب ت ش'!$L$21</definedName>
    <definedName name="LastCell" localSheetId="10">'پرسنل'!#REF!</definedName>
    <definedName name="LastCell" localSheetId="7">'تولید'!#REF!</definedName>
    <definedName name="LastCell" localSheetId="8">'خرید'!$AO$10</definedName>
    <definedName name="LastCell" localSheetId="12">'سایر درآمدهای عملیاتی'!#REF!</definedName>
    <definedName name="LastCell" localSheetId="9">'سربار'!#REF!</definedName>
    <definedName name="LastCell" localSheetId="15">'طرح سرمایه ای'!#REF!</definedName>
    <definedName name="LastCell" localSheetId="14">'غیر عملیاتی'!$J$17</definedName>
    <definedName name="LastCell" localSheetId="5">'فروش'!#REF!</definedName>
    <definedName name="LastCell">'صورت منابع و مصارف نقدی'!#REF!</definedName>
    <definedName name="_xlnm.Print_Area" localSheetId="11">'اداری و عمومی'!$A$1:$L$22</definedName>
    <definedName name="_xlnm.Print_Area" localSheetId="4">'اولین پیش بینی و عملکرد واقعی'!$A$1:$AB$27</definedName>
    <definedName name="_xlnm.Print_Area" localSheetId="2">'اهم برنامه ها و مفروضات'!$A$1:$S$39</definedName>
    <definedName name="_xlnm.Print_Area" localSheetId="6">'ب ت ش'!$A$1:$Q$23</definedName>
    <definedName name="_xlnm.Print_Area" localSheetId="10">'پرسنل'!$A$1:$R$22</definedName>
    <definedName name="_xlnm.Print_Area" localSheetId="7">'تولید'!$A$1:$AL$19</definedName>
    <definedName name="_xlnm.Print_Area" localSheetId="8">'خرید'!$B$1:$AO$14</definedName>
    <definedName name="_xlnm.Print_Area" localSheetId="12">'سایر درآمدهای عملیاتی'!$A$1:$E$24</definedName>
    <definedName name="_xlnm.Print_Area" localSheetId="9">'سربار'!$A$1:$R$27</definedName>
    <definedName name="_xlnm.Print_Area" localSheetId="0">'صفحه اول'!$A$1:$I$29</definedName>
    <definedName name="_xlnm.Print_Area" localSheetId="1">'صورت سود و زیان'!$A$1:$O$31</definedName>
    <definedName name="_xlnm.Print_Area" localSheetId="17">'صورت منابع و مصارف ارزی'!$A$1:$M$22</definedName>
    <definedName name="_xlnm.Print_Area" localSheetId="16">'صورت منابع و مصارف نقدی'!$A$1:$E$35</definedName>
    <definedName name="_xlnm.Print_Area" localSheetId="15">'طرح سرمایه ای'!$A$1:$Z$33</definedName>
    <definedName name="_xlnm.Print_Area" localSheetId="3">'ظرفیت ها'!$A$1:$O$41</definedName>
    <definedName name="_xlnm.Print_Area" localSheetId="14">'غیر عملیاتی'!$B$1:$F$24</definedName>
    <definedName name="_xlnm.Print_Area" localSheetId="5">'فروش'!$A$1:$T$24</definedName>
    <definedName name="_xlnm.Print_Area" localSheetId="13">'هزینه مالی و تسهیلات'!$A$1:$V$38</definedName>
    <definedName name="StartCell" localSheetId="11">'اداری و عمومی'!$B$8</definedName>
    <definedName name="StartCell" localSheetId="6">'ب ت ش'!$B$9</definedName>
    <definedName name="StartCell" localSheetId="10">'پرسنل'!$B$8</definedName>
    <definedName name="StartCell" localSheetId="7">'تولید'!#REF!</definedName>
    <definedName name="StartCell" localSheetId="8">'خرید'!$B$8</definedName>
    <definedName name="StartCell" localSheetId="12">'سایر درآمدهای عملیاتی'!#REF!</definedName>
    <definedName name="StartCell" localSheetId="9">'سربار'!$B$8</definedName>
    <definedName name="StartCell" localSheetId="15">'طرح سرمایه ای'!$A$24</definedName>
    <definedName name="StartCell" localSheetId="14">'غیر عملیاتی'!#REF!</definedName>
    <definedName name="StartCell" localSheetId="5">'فروش'!$B$11</definedName>
    <definedName name="StartCell">'صورت منابع و مصارف نقدی'!$B$9</definedName>
  </definedNames>
  <calcPr fullCalcOnLoad="1"/>
</workbook>
</file>

<file path=xl/sharedStrings.xml><?xml version="1.0" encoding="utf-8"?>
<sst xmlns="http://schemas.openxmlformats.org/spreadsheetml/2006/main" count="952" uniqueCount="376">
  <si>
    <t>عطف جداول</t>
  </si>
  <si>
    <t>دريافتها :</t>
  </si>
  <si>
    <t>دريافت تسهيلات</t>
  </si>
  <si>
    <t>جمع دريافتها</t>
  </si>
  <si>
    <t>پرداختها :</t>
  </si>
  <si>
    <t>خريدمواد اوليه</t>
  </si>
  <si>
    <t>حقوق ودستمزد ومزاياي كاركنان</t>
  </si>
  <si>
    <t>سايرهزينه ها</t>
  </si>
  <si>
    <t>پرداخت سودسهام</t>
  </si>
  <si>
    <t>پرداخت ماليات عملكرد</t>
  </si>
  <si>
    <t>بازپرداخت اصل تسهيلات</t>
  </si>
  <si>
    <t>شرح</t>
  </si>
  <si>
    <t>ايجادسپرده وخريد وافزايش سرمايه گذاريها</t>
  </si>
  <si>
    <t>سايرپرداختها</t>
  </si>
  <si>
    <t>جمع پرداختها</t>
  </si>
  <si>
    <t>مبلغ</t>
  </si>
  <si>
    <t>استهلاك</t>
  </si>
  <si>
    <t>ساير هزينه ها</t>
  </si>
  <si>
    <t>مقدار</t>
  </si>
  <si>
    <t>جمع</t>
  </si>
  <si>
    <t>برآورد 3 ماهه</t>
  </si>
  <si>
    <t>واقعي 9 ماهه</t>
  </si>
  <si>
    <t>سال مالي جاري **13 - **13</t>
  </si>
  <si>
    <t>جمع كـل</t>
  </si>
  <si>
    <t xml:space="preserve">نرخ </t>
  </si>
  <si>
    <t>سنجش</t>
  </si>
  <si>
    <t>واحد</t>
  </si>
  <si>
    <t>&lt;4-5&gt;</t>
  </si>
  <si>
    <t>ضايعات غيرعادي</t>
  </si>
  <si>
    <t>&lt;3-5&gt;</t>
  </si>
  <si>
    <t>هزينه جذب نشده درتوليد</t>
  </si>
  <si>
    <t>&lt;2-5&gt;</t>
  </si>
  <si>
    <t>سربارتوليد</t>
  </si>
  <si>
    <t>&lt;1-5&gt;</t>
  </si>
  <si>
    <t>دستمزدمستقيم توليد</t>
  </si>
  <si>
    <t>&lt;3و 1-3&gt;</t>
  </si>
  <si>
    <t>سه ماهه چهارم</t>
  </si>
  <si>
    <t>سه ماهه سوم</t>
  </si>
  <si>
    <t>سه ماهه دوم</t>
  </si>
  <si>
    <t>سه ماهه اول</t>
  </si>
  <si>
    <t>جمع سربار توليد</t>
  </si>
  <si>
    <t>واحد سنجش</t>
  </si>
  <si>
    <t>آدرس : 30</t>
  </si>
  <si>
    <t>حسابرسي</t>
  </si>
  <si>
    <t>بيمه وعوارض</t>
  </si>
  <si>
    <t xml:space="preserve">آگهي وتبليغات </t>
  </si>
  <si>
    <t>هزينه هاي جذب نشده درتوليد</t>
  </si>
  <si>
    <t>محدوديتهاي عمده اجراي طرح :</t>
  </si>
  <si>
    <t>ضرورت ونتايج حاصل از اجراي طرح :</t>
  </si>
  <si>
    <t>جمع مخارج تاپايان سال مالي آتي</t>
  </si>
  <si>
    <t>سايرمنابع</t>
  </si>
  <si>
    <t>تسهيلات</t>
  </si>
  <si>
    <t>سهامداران</t>
  </si>
  <si>
    <t>منابع داخلي</t>
  </si>
  <si>
    <t>تاريخ خاتمه طرح :</t>
  </si>
  <si>
    <t>ازمحل تسهيلات</t>
  </si>
  <si>
    <t>تاريخ شروع طرح :</t>
  </si>
  <si>
    <t>ازمحل آورده سهامداران</t>
  </si>
  <si>
    <t>ازمحل منابع داخلي شركت</t>
  </si>
  <si>
    <t>درصد بازدهي موردانتظار:</t>
  </si>
  <si>
    <t>نرخ ارز</t>
  </si>
  <si>
    <t>نرخ متوسط</t>
  </si>
  <si>
    <t>نام محصول</t>
  </si>
  <si>
    <t>شرح محصولات</t>
  </si>
  <si>
    <t>سال آتی</t>
  </si>
  <si>
    <t>محصول الف</t>
  </si>
  <si>
    <t>محصول ب</t>
  </si>
  <si>
    <t>محصول ج</t>
  </si>
  <si>
    <t>فروش داخلی</t>
  </si>
  <si>
    <t>ظرفیت اسمی</t>
  </si>
  <si>
    <t>ظرفیت عملی</t>
  </si>
  <si>
    <t>پیش بینی تاثیر بر میزان تولید</t>
  </si>
  <si>
    <t>تاریخ راه اندازی آزمایشی</t>
  </si>
  <si>
    <t>تاریخ بهره برداری</t>
  </si>
  <si>
    <t>تاریخ توقف</t>
  </si>
  <si>
    <t>تاریخ راه اندازی مجدد</t>
  </si>
  <si>
    <t>فروش خارجی</t>
  </si>
  <si>
    <t>محصول د</t>
  </si>
  <si>
    <t>محصول ه</t>
  </si>
  <si>
    <t>محصول و</t>
  </si>
  <si>
    <t>خلاصه اهم برنامه ها و مفروضات</t>
  </si>
  <si>
    <t>سمت</t>
  </si>
  <si>
    <t>امضا</t>
  </si>
  <si>
    <t>شرکت نمونه (سهامی عام)</t>
  </si>
  <si>
    <t xml:space="preserve">اطلاعات مالی آتی </t>
  </si>
  <si>
    <t>سال منتهي به 13X2/12/29</t>
  </si>
  <si>
    <t>نام</t>
  </si>
  <si>
    <t>نرخ و حجم فروش</t>
  </si>
  <si>
    <t></t>
  </si>
  <si>
    <t>راه اندازی خط تولید محصول ................ با ظرفیت ............. در ماه .................. سال 13X2</t>
  </si>
  <si>
    <t>نوع ارز</t>
  </si>
  <si>
    <t>...........</t>
  </si>
  <si>
    <t>یادداشت های توضیحی</t>
  </si>
  <si>
    <t>فروش خالص و درآمد ارایه خدمات</t>
  </si>
  <si>
    <t>بهای تمام شده کالای فروش رفته و خدمات ارایه شده</t>
  </si>
  <si>
    <t>سود ناخالص</t>
  </si>
  <si>
    <t>سایر درآمدهای عملیاتی</t>
  </si>
  <si>
    <t>سایر هزینه های عملیاتی</t>
  </si>
  <si>
    <t>سود عملیاتی</t>
  </si>
  <si>
    <t>مالیات بردرآمد</t>
  </si>
  <si>
    <t>اثر مالیاتی</t>
  </si>
  <si>
    <t>سود خالص</t>
  </si>
  <si>
    <t>تعدیلات سنواتی</t>
  </si>
  <si>
    <t>سود (زیان) انباشته در ابتدای سال</t>
  </si>
  <si>
    <t>سود (زیان) انباشته در پایان سال</t>
  </si>
  <si>
    <t>درصد تغییرات</t>
  </si>
  <si>
    <t>توضیحات</t>
  </si>
  <si>
    <t>مواد مستقیم مصرفی</t>
  </si>
  <si>
    <t>جمع هزينه هاي توليد</t>
  </si>
  <si>
    <t>بهاي تمام شده كالاي تولید شده</t>
  </si>
  <si>
    <t>موجودی اول دوره</t>
  </si>
  <si>
    <t>موجودی پایان دوره</t>
  </si>
  <si>
    <t>فروش</t>
  </si>
  <si>
    <t>سال 13x1</t>
  </si>
  <si>
    <t>تولید</t>
  </si>
  <si>
    <t>نرخ</t>
  </si>
  <si>
    <t>تعداد</t>
  </si>
  <si>
    <t>حقوق و مزایا</t>
  </si>
  <si>
    <t>هزینه انرژی</t>
  </si>
  <si>
    <t>نوع انرژی</t>
  </si>
  <si>
    <t xml:space="preserve">مبلغ </t>
  </si>
  <si>
    <t>انرژی</t>
  </si>
  <si>
    <t>حق العمل کاری و کمیسیون فروش</t>
  </si>
  <si>
    <t>اجاره</t>
  </si>
  <si>
    <t>حمل و نقل</t>
  </si>
  <si>
    <t>مطالبات مشکوک الوصول</t>
  </si>
  <si>
    <t>زیان کاهش ارزش موجودی ها</t>
  </si>
  <si>
    <t>سایر</t>
  </si>
  <si>
    <t>معادل ريالي</t>
  </si>
  <si>
    <t>افزایش طی دوره</t>
  </si>
  <si>
    <t>کاهش طی دوره</t>
  </si>
  <si>
    <t>نوع قرارداد</t>
  </si>
  <si>
    <t>نرخ سود</t>
  </si>
  <si>
    <t>اصل</t>
  </si>
  <si>
    <t>فرع</t>
  </si>
  <si>
    <t xml:space="preserve">   فرع</t>
  </si>
  <si>
    <t xml:space="preserve">مانده </t>
  </si>
  <si>
    <t>مانده</t>
  </si>
  <si>
    <t>میلیون ریال</t>
  </si>
  <si>
    <t>.......</t>
  </si>
  <si>
    <t>بانک ها:</t>
  </si>
  <si>
    <t>شرکت های گروه</t>
  </si>
  <si>
    <t>سایر اشخاص وابسته</t>
  </si>
  <si>
    <t>سایر اشخاص</t>
  </si>
  <si>
    <t xml:space="preserve">جمع </t>
  </si>
  <si>
    <t>بانک آلفا</t>
  </si>
  <si>
    <t>بانک بتا</t>
  </si>
  <si>
    <t>جمع تسهیلات ریالی‌وارزی</t>
  </si>
  <si>
    <t>سود و کارمزد سالهای آتی</t>
  </si>
  <si>
    <t>حصه بلند مدت</t>
  </si>
  <si>
    <t>حصه جاری</t>
  </si>
  <si>
    <t>سود، کارمزد و جرایم معوق</t>
  </si>
  <si>
    <t>فروش و پيش دريافت</t>
  </si>
  <si>
    <t xml:space="preserve">وصول مطالبات </t>
  </si>
  <si>
    <t>فروش داراييهاي ثابت و سایر دارایی های غیرجاری</t>
  </si>
  <si>
    <t>استردادسپرده ها وفروش سرمايه گذاريها و اوراق بهادار</t>
  </si>
  <si>
    <t xml:space="preserve"> افزايش سرمايه </t>
  </si>
  <si>
    <t>سایر دریافتها</t>
  </si>
  <si>
    <t>خرید انرژی</t>
  </si>
  <si>
    <t>سود پرداختی بابت تامین مالی</t>
  </si>
  <si>
    <t>بازده دریافتی سرمایه گذاری ها</t>
  </si>
  <si>
    <t>خريد و ايجاد داراييهاي ثابت</t>
  </si>
  <si>
    <t>پرداخت بدهيها</t>
  </si>
  <si>
    <t>دایم</t>
  </si>
  <si>
    <t xml:space="preserve">متوسط تعداد پرسنل خدماتی (نفر) </t>
  </si>
  <si>
    <t xml:space="preserve">متوسط تعداد پرسنل در بخش توليد(نفر) </t>
  </si>
  <si>
    <t>یادداشت های توضیحی:</t>
  </si>
  <si>
    <t>اهم رویه های حسابداری</t>
  </si>
  <si>
    <t xml:space="preserve">مواد </t>
  </si>
  <si>
    <t>جمع حقوق و مزایا</t>
  </si>
  <si>
    <t xml:space="preserve">موجودي اول دوره </t>
  </si>
  <si>
    <t xml:space="preserve">مصرف </t>
  </si>
  <si>
    <t>موجودي پايان دوره</t>
  </si>
  <si>
    <t>صورت سود و زیان پیش بینی شده</t>
  </si>
  <si>
    <t>الف)</t>
  </si>
  <si>
    <t>ب)</t>
  </si>
  <si>
    <t>ج)</t>
  </si>
  <si>
    <t>یادداشت</t>
  </si>
  <si>
    <t>خالص درآمدها و هزینه های غیرعملیاتی</t>
  </si>
  <si>
    <t>سود (زيان‌) عملیات در حال تداوم قبل از ماليات‌</t>
  </si>
  <si>
    <t>سود (زیان) عملیات در حال تداوم</t>
  </si>
  <si>
    <t>سود (زیان) عملیات متوقف شده قبل از مالیات</t>
  </si>
  <si>
    <t>سود (زیان) انباشته در ابتدای سال- تعدیل شده</t>
  </si>
  <si>
    <t>صورت سود و زيان پیش بینی شده</t>
  </si>
  <si>
    <t>گردش حساب سود (زیان) انباشته پیش بینی شده</t>
  </si>
  <si>
    <t>مازاد(كسري)</t>
  </si>
  <si>
    <t>مانده وجه نقد پايان دوره</t>
  </si>
  <si>
    <t>مانده وجه نقد اول دوره</t>
  </si>
  <si>
    <t>2-</t>
  </si>
  <si>
    <t>یادداشت های توضیحی اطلاعات مالی آتی</t>
  </si>
  <si>
    <t xml:space="preserve">نام محصول </t>
  </si>
  <si>
    <t>دلایل تغییر</t>
  </si>
  <si>
    <t>ظرفیت:</t>
  </si>
  <si>
    <t>درآمد حاصل از ارایه خدمات</t>
  </si>
  <si>
    <t>جمع فروش</t>
  </si>
  <si>
    <t>موجودي كالاي ساخته شده اول دوره</t>
  </si>
  <si>
    <t>موجودي كالاي ساخته شده پايان دوره</t>
  </si>
  <si>
    <t>4- پیش بینی بهاي تمام شده كالاي فروش رفته:</t>
  </si>
  <si>
    <t>بهای تمام شده</t>
  </si>
  <si>
    <t xml:space="preserve"> خريد طي دوره </t>
  </si>
  <si>
    <t>.............................</t>
  </si>
  <si>
    <t>............</t>
  </si>
  <si>
    <t>.........</t>
  </si>
  <si>
    <t xml:space="preserve">متوسط تعدادپرسنل اداری، عمومی و فروش (نفر) </t>
  </si>
  <si>
    <t>سود (زیان) فروش داراييهاي ثابت</t>
  </si>
  <si>
    <t>سود (زیان) فروش سايرداراييها</t>
  </si>
  <si>
    <t xml:space="preserve"> سودحاصل از سپرده ها </t>
  </si>
  <si>
    <t xml:space="preserve"> درآمد سود سهام</t>
  </si>
  <si>
    <t>ساير درآمدها</t>
  </si>
  <si>
    <t>سایر هزینه ها</t>
  </si>
  <si>
    <t>جمع مخارج مالی تخصیص یافته به دارایی</t>
  </si>
  <si>
    <t>هزینه های مالی</t>
  </si>
  <si>
    <t>6- پیش بینی ساير درآمدهای عملياتي:</t>
  </si>
  <si>
    <t>7- پیش بینی سایر هزينه هاي عملياتي:</t>
  </si>
  <si>
    <t>9- پیش بینی خالص درآمدها و هزينه هاي غيرعملياتي:</t>
  </si>
  <si>
    <t xml:space="preserve">  ريالي </t>
  </si>
  <si>
    <t xml:space="preserve"> ارزي</t>
  </si>
  <si>
    <t xml:space="preserve">سرمایه گذاری مورد نيازطرح طبق آخرين برآورد  </t>
  </si>
  <si>
    <t>اطلاعات بازده سرمایه گذاری</t>
  </si>
  <si>
    <t>دوره بازگشت سرمايه :</t>
  </si>
  <si>
    <t xml:space="preserve"> نرخ بازده داخلي :</t>
  </si>
  <si>
    <t>خالص ارزش فعلي :</t>
  </si>
  <si>
    <t>منابع مالی تامین طرح</t>
  </si>
  <si>
    <t>برآورد سال 13x2</t>
  </si>
  <si>
    <t>درصد کارمزد تسهيلات :</t>
  </si>
  <si>
    <t>مشخصات کلی طرح :</t>
  </si>
  <si>
    <t xml:space="preserve">مخارج تامین مالی به مبلغ ........ با رعایت استانداردهای حسابداری به ............. تخصیص یافته است. </t>
  </si>
  <si>
    <t xml:space="preserve">نوع طرح :    ايجاد           توسعه             </t>
  </si>
  <si>
    <t xml:space="preserve">       جايگزيني      بهينه سازي</t>
  </si>
  <si>
    <t xml:space="preserve">سرمایه گذاری مورد نيازطرح طبق برآورد اولیه  </t>
  </si>
  <si>
    <t>عملكرد تا پايان سال 13x1</t>
  </si>
  <si>
    <t>...........................................</t>
  </si>
  <si>
    <t xml:space="preserve">علت توقف: </t>
  </si>
  <si>
    <t>هزینه های اداری، عمومی و فروش</t>
  </si>
  <si>
    <t>زيان فروش سرمایه گذاری</t>
  </si>
  <si>
    <t>خلاصه اهم برنامه ها و مفروضات اصلی</t>
  </si>
  <si>
    <t>تغییرات هزینه ها</t>
  </si>
  <si>
    <t>حقوق و دستمزد:</t>
  </si>
  <si>
    <t>تولیدی</t>
  </si>
  <si>
    <t>اداری و فروش</t>
  </si>
  <si>
    <t>نوع</t>
  </si>
  <si>
    <t>مواد اولیه:</t>
  </si>
  <si>
    <t>سایر برنامه ها و مفروضات با اهمیت</t>
  </si>
  <si>
    <t>واقعی</t>
  </si>
  <si>
    <t>سود (زیان) خالص</t>
  </si>
  <si>
    <t>علل تفاوت با اهمیت نسبت به سال قبل:</t>
  </si>
  <si>
    <t>نوع (گروه) محصول</t>
  </si>
  <si>
    <t>1-2-</t>
  </si>
  <si>
    <t>2-2-</t>
  </si>
  <si>
    <t>1-3-2-</t>
  </si>
  <si>
    <t>2-3-2-</t>
  </si>
  <si>
    <t>3- پیش بینی  فروش و درآمد خدمات:</t>
  </si>
  <si>
    <t>برگشت از فروش و تخفیفات</t>
  </si>
  <si>
    <t>جمع خالص فروش و درآمد خدمات</t>
  </si>
  <si>
    <t>بهاي تمام شده كالاي   فروش رفته</t>
  </si>
  <si>
    <t>خالص موجودی كالاي درجريان ساخت</t>
  </si>
  <si>
    <t xml:space="preserve">جمع  </t>
  </si>
  <si>
    <t xml:space="preserve">(گروه) محصول ب </t>
  </si>
  <si>
    <t xml:space="preserve">(گروه) محصول ج </t>
  </si>
  <si>
    <t xml:space="preserve">(گروه) محصول د </t>
  </si>
  <si>
    <t>ریال</t>
  </si>
  <si>
    <t>موقت از قبیل قراردادی و برون سپاری</t>
  </si>
  <si>
    <t>پاداش هیئت مدیره</t>
  </si>
  <si>
    <t>زیان تسعیر ارز</t>
  </si>
  <si>
    <t xml:space="preserve">اوراق مشارکت </t>
  </si>
  <si>
    <t>خالص درآمد اجاره</t>
  </si>
  <si>
    <t>سود (زیان) حاصل از فروش سرمايه گذاري ها</t>
  </si>
  <si>
    <t>10- سود هر سهم:</t>
  </si>
  <si>
    <t>11- پیش بینی اجـــراي طـرح ســـــرمــايـه اي:</t>
  </si>
  <si>
    <t>12-گزارش منابع و مصارف نقدی پیش بینی شده:</t>
  </si>
  <si>
    <t>عايدات ارزي :</t>
  </si>
  <si>
    <t>فروش صادراتي محصول</t>
  </si>
  <si>
    <t>ارايه خدمات</t>
  </si>
  <si>
    <t>ساير</t>
  </si>
  <si>
    <t>جمع عايدات ارزي</t>
  </si>
  <si>
    <t>مصارف ارزي :</t>
  </si>
  <si>
    <t>مواد اوليه</t>
  </si>
  <si>
    <t>لوازم يدكي وقطعات</t>
  </si>
  <si>
    <t>هزينه هاي سرمايه اي</t>
  </si>
  <si>
    <t>جمع مصارف ارزي</t>
  </si>
  <si>
    <t>مازاد (كسري) عايدات برمصرف ارز</t>
  </si>
  <si>
    <t>.............</t>
  </si>
  <si>
    <t>سود  (زیان) خالص</t>
  </si>
  <si>
    <t xml:space="preserve"> افزایش ظرفیت سال مالی آتی نسبت به جاری به دلیل بهره برداری از خط تولید جدید:</t>
  </si>
  <si>
    <t xml:space="preserve"> اهم رویه های حسابداری:</t>
  </si>
  <si>
    <t>1-</t>
  </si>
  <si>
    <t>ظرفیت پیش بینی شده</t>
  </si>
  <si>
    <t>2- 5-</t>
  </si>
  <si>
    <t>2- 6-</t>
  </si>
  <si>
    <t>2- 7-</t>
  </si>
  <si>
    <t>4-4- وضعیت کارکنان:</t>
  </si>
  <si>
    <t>1-4- جدول گردش مقداری- ریالی موجودی کالا</t>
  </si>
  <si>
    <t>2-4- پیش بینی خرید و مصرف مواد اولیه:</t>
  </si>
  <si>
    <t>3-4- پیش بینی سربارتوليد:</t>
  </si>
  <si>
    <t xml:space="preserve">پیش بینی در تاریخ </t>
  </si>
  <si>
    <t>مقایسه اطلاعات پیش بینی و عملکرد واقعی در سالهای گذشته:</t>
  </si>
  <si>
    <t>13- پیش بینی منابع ومصاف ارزي:</t>
  </si>
  <si>
    <t>واحد  سنجش</t>
  </si>
  <si>
    <t>3-2-</t>
  </si>
  <si>
    <t>5- پیش بینی هزينه هاي اداری، عمومي و فروش:</t>
  </si>
  <si>
    <t>یادداشت های مربوط به اقلام مندرج در صورت اطلاعات مالی آتی و سایر اطلاعات مالی آتی</t>
  </si>
  <si>
    <t>تغییر نرخ (درصد)</t>
  </si>
  <si>
    <t xml:space="preserve">تغییر حجم (درصد) </t>
  </si>
  <si>
    <t>توقف و یا بهره برداری</t>
  </si>
  <si>
    <t>تغییر تعداد کارکنان (درصد)</t>
  </si>
  <si>
    <t>نام مواد اولیه</t>
  </si>
  <si>
    <t>تغییر حجم (درصد)</t>
  </si>
  <si>
    <t xml:space="preserve"> کاهش ظرفیت سال مالی آتی نسبت به جاری به دلیل توقف یا واگذاری خط تولید :</t>
  </si>
  <si>
    <t>با توجه به آن که مبلغ هزینه انرژی با اهمیت (بیش از 10% هزینه تولید) می باشد، جزییات به شرح جدول زیر است:</t>
  </si>
  <si>
    <t>سود فروش ضايعات</t>
  </si>
  <si>
    <t>اعتبارات اسنادی</t>
  </si>
  <si>
    <t>تاریخ دریافت</t>
  </si>
  <si>
    <t>اوراق اجاره (صکوک)</t>
  </si>
  <si>
    <t>تسهیلات مالی ریالی:</t>
  </si>
  <si>
    <t>تسهیلات مالی ارزی:</t>
  </si>
  <si>
    <t>سود پایه هر سهم پیش بینی شده</t>
  </si>
  <si>
    <t>سود هر سهم پیش بینی شده (بر مبنای آخرین تعداد سهام موجود)</t>
  </si>
  <si>
    <t xml:space="preserve">8- پیش بینی هزینه مالی و وضعیت تسهیلات: </t>
  </si>
  <si>
    <t>نرخ برابری</t>
  </si>
  <si>
    <t xml:space="preserve">           </t>
  </si>
  <si>
    <t>شرکت آهنگري تراکتور سازي ايران (سهامي عام)</t>
  </si>
  <si>
    <t>در راستای بند 6 ماده 7 دستورالعمل اجرایی افشای اطلاعات شرکت های ثبت شده نزد سازمان بورس و اوراق بهادار، اطلاعات مالی آتی پیوست در تاریخ 1391/12/25 به تایید هیئت مدیره شرکت رسیده است.</t>
  </si>
  <si>
    <t>محمد رضا باويلي تبريزي</t>
  </si>
  <si>
    <t>رئيس هیئت مدیره</t>
  </si>
  <si>
    <t>جلال الدين حيرت انگيز</t>
  </si>
  <si>
    <t>عضو هیئت مدیره ومدیر عامل</t>
  </si>
  <si>
    <t>عبدالمجید قندریز</t>
  </si>
  <si>
    <t>نائب رئیس هیئت مدیره</t>
  </si>
  <si>
    <t>پدرام باویلی تبریزی</t>
  </si>
  <si>
    <t xml:space="preserve">عضو هیئت مدیره </t>
  </si>
  <si>
    <t xml:space="preserve">عفت الله نعمتی </t>
  </si>
  <si>
    <t>عضو هیئت مدیره</t>
  </si>
  <si>
    <t>سال  مالی منتهي به 1392/12/29</t>
  </si>
  <si>
    <t>سال 1392</t>
  </si>
  <si>
    <t>سال 1391</t>
  </si>
  <si>
    <t xml:space="preserve">قطعات فورج </t>
  </si>
  <si>
    <t xml:space="preserve">هیئت مدیره </t>
  </si>
  <si>
    <t>مرجع قیمت گذاری</t>
  </si>
  <si>
    <t xml:space="preserve">شمش </t>
  </si>
  <si>
    <t>هیئت مدیره</t>
  </si>
  <si>
    <t>پيش بيني افزايش توليد وافزايش نرخ باتوجه به تورم موجود</t>
  </si>
  <si>
    <t xml:space="preserve"> توليد قطعات فورج</t>
  </si>
  <si>
    <t>تن</t>
  </si>
  <si>
    <t>پيش بيني راه اندازي وبهره برداری از خط قطعه سازی</t>
  </si>
  <si>
    <t xml:space="preserve">کسر قالب وابزار وقطعات یدکی </t>
  </si>
  <si>
    <t xml:space="preserve"> محصول فورج </t>
  </si>
  <si>
    <t xml:space="preserve">تن </t>
  </si>
  <si>
    <t>محصول فورج</t>
  </si>
  <si>
    <t>باتوجه به اينکه موارد زیر درشرکت موردی ندارد قسمت زیر تکمیل نگردیده است.</t>
  </si>
  <si>
    <t>ميليون ريال</t>
  </si>
  <si>
    <t>مواد اولیه شمش فولادی</t>
  </si>
  <si>
    <t>اين يادداشت درشرکت آهنکری موردی ندارد</t>
  </si>
  <si>
    <t>نوع ارز (یورو)</t>
  </si>
  <si>
    <t xml:space="preserve">          بانکها</t>
  </si>
  <si>
    <t>سال منتهی به 29اسفندماه 1393</t>
  </si>
  <si>
    <t>به پیوست اطلاعات مالی آتی شرکت آهنگری تراکتور سازي ايران(سهامی عام) مربوط به سال مالی منتهی به تاریخ 29 اسفند 1393 شامل اجزای زیر ارائه می‌شود:</t>
  </si>
  <si>
    <t>سال  مالی منتهی به 29اسفندماه 1393</t>
  </si>
  <si>
    <t>سال 1393</t>
  </si>
  <si>
    <t>سال  مالی منتهي به 1393/12/29</t>
  </si>
  <si>
    <t>رويه‌هاي‌ حسابداري‌ در تهيه‌ این اطلاعات‌ با رویه های بکارگرفته شده در تهیه  صورتهاي‌ مالي‌ دوره منتهی به 1392/12/29به طور یکنواخت مورد استفاده قرار گرفته است.</t>
  </si>
  <si>
    <t>خلاصه اهم برنامه ها و مفروضات شرکت در سال مالی منتهی به 1393/12/29 که مبنای تهیه این اطلاعات مالی قرار گرفته، به شرح  زیر است:</t>
  </si>
  <si>
    <t>میزان تغییر در نرخ و حجم فروش محصولات در پیش بینی سال مالی 1393 نسبت به سال مالی قبل و همچنین مرجع قیمت گذاری محصولات به شرح زیر است:</t>
  </si>
  <si>
    <t xml:space="preserve">پيش بيني افزايش طبق قانون </t>
  </si>
  <si>
    <t>پيش بيني افزايش طبق قانون</t>
  </si>
  <si>
    <t>میزان تغییر در هزینه ها در پیش بینی سال مالی 1393 نسبت به سال مالی قبل به شرح زیر است:</t>
  </si>
  <si>
    <t>مواجه گرديد ولی در سال 1393پيش بيني ميگردد اين موارد رفع گردد.</t>
  </si>
  <si>
    <t xml:space="preserve">درسال1392باتوجه به شرایط اقتصادی و كمبود نقدينگي و نوسانات نرخ ارز امکان تهیه وتامین مواداولیه میسرنگردید وبه جهت آن شرکت باکاهش تولید وکاهش فروش </t>
  </si>
  <si>
    <t>سال .1389 (سه سال قبل)</t>
  </si>
  <si>
    <t>سال 1390 (دوسال قبل)</t>
  </si>
  <si>
    <t>سال 1391 (يكسال قبل)</t>
  </si>
  <si>
    <t>سال 1392 (سال آخر)</t>
  </si>
  <si>
    <t>-</t>
  </si>
  <si>
    <t>حسابرسی شده</t>
  </si>
  <si>
    <t>اولين پيش بيني (حسابرسي شده)</t>
  </si>
  <si>
    <t xml:space="preserve"> (اولین پیش بینی)</t>
  </si>
  <si>
    <t xml:space="preserve">آخرين پيش بيني 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</si>
</sst>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;\-"/>
    <numFmt numFmtId="173" formatCode="#,###.;\(#,###\)"/>
    <numFmt numFmtId="174" formatCode="#,##0.000"/>
    <numFmt numFmtId="175" formatCode="#,##0_-;\(#,##0\)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pset"/>
      <family val="0"/>
    </font>
    <font>
      <sz val="10"/>
      <name val="Compset"/>
      <family val="0"/>
    </font>
    <font>
      <b/>
      <sz val="10"/>
      <name val="Arial"/>
      <family val="2"/>
    </font>
    <font>
      <sz val="10"/>
      <name val="B Mitra"/>
      <family val="0"/>
    </font>
    <font>
      <b/>
      <sz val="10"/>
      <name val="B Mitra"/>
      <family val="0"/>
    </font>
    <font>
      <b/>
      <sz val="12"/>
      <name val="B Mitra"/>
      <family val="0"/>
    </font>
    <font>
      <b/>
      <sz val="14"/>
      <name val="B Mitra"/>
      <family val="0"/>
    </font>
    <font>
      <b/>
      <u val="single"/>
      <sz val="12"/>
      <name val="B Mitra"/>
      <family val="0"/>
    </font>
    <font>
      <sz val="5"/>
      <name val="B Mitra"/>
      <family val="0"/>
    </font>
    <font>
      <sz val="5.5"/>
      <name val="B Mitra"/>
      <family val="0"/>
    </font>
    <font>
      <sz val="7"/>
      <name val="B Mitra"/>
      <family val="0"/>
    </font>
    <font>
      <sz val="8"/>
      <name val="B Mitra"/>
      <family val="0"/>
    </font>
    <font>
      <sz val="14"/>
      <name val="B Mitra"/>
      <family val="0"/>
    </font>
    <font>
      <u val="single"/>
      <sz val="12"/>
      <name val="B Mitra"/>
      <family val="0"/>
    </font>
    <font>
      <sz val="12"/>
      <name val="B Mitra"/>
      <family val="0"/>
    </font>
    <font>
      <b/>
      <sz val="12"/>
      <name val="B Lotus"/>
      <family val="0"/>
    </font>
    <font>
      <b/>
      <sz val="11"/>
      <name val="B Mitra"/>
      <family val="0"/>
    </font>
    <font>
      <sz val="14"/>
      <name val="Arial"/>
      <family val="2"/>
    </font>
    <font>
      <sz val="11"/>
      <name val="Calibri"/>
      <family val="2"/>
    </font>
    <font>
      <u val="single"/>
      <sz val="14"/>
      <name val="B Mitra"/>
      <family val="0"/>
    </font>
    <font>
      <sz val="10"/>
      <name val="Wingdings 2"/>
      <family val="1"/>
    </font>
    <font>
      <b/>
      <sz val="16"/>
      <name val="B Mitra"/>
      <family val="0"/>
    </font>
    <font>
      <sz val="16"/>
      <name val="B Mitra"/>
      <family val="0"/>
    </font>
    <font>
      <sz val="12"/>
      <name val="Arial"/>
      <family val="2"/>
    </font>
    <font>
      <sz val="16"/>
      <name val="Arial"/>
      <family val="2"/>
    </font>
    <font>
      <b/>
      <sz val="14"/>
      <name val="Compset"/>
      <family val="0"/>
    </font>
    <font>
      <b/>
      <sz val="14"/>
      <name val="B Lotus"/>
      <family val="0"/>
    </font>
    <font>
      <b/>
      <sz val="14"/>
      <name val="Arial"/>
      <family val="2"/>
    </font>
    <font>
      <b/>
      <sz val="14"/>
      <color indexed="30"/>
      <name val="B Mitra"/>
      <family val="0"/>
    </font>
    <font>
      <sz val="12"/>
      <color indexed="55"/>
      <name val="B Mitra"/>
      <family val="0"/>
    </font>
    <font>
      <b/>
      <u val="single"/>
      <sz val="14"/>
      <color indexed="30"/>
      <name val="B Titr"/>
      <family val="0"/>
    </font>
    <font>
      <sz val="10"/>
      <color indexed="63"/>
      <name val="B Mitra"/>
      <family val="0"/>
    </font>
    <font>
      <sz val="7"/>
      <color indexed="63"/>
      <name val="B Mitra"/>
      <family val="0"/>
    </font>
    <font>
      <sz val="11"/>
      <color indexed="63"/>
      <name val="Cambria"/>
      <family val="1"/>
    </font>
    <font>
      <sz val="10"/>
      <color indexed="63"/>
      <name val="Cambria"/>
      <family val="1"/>
    </font>
    <font>
      <b/>
      <sz val="10"/>
      <color indexed="63"/>
      <name val="B Mitra"/>
      <family val="0"/>
    </font>
    <font>
      <b/>
      <sz val="14"/>
      <color indexed="30"/>
      <name val="B Titr"/>
      <family val="0"/>
    </font>
    <font>
      <b/>
      <u val="single"/>
      <sz val="14"/>
      <color indexed="8"/>
      <name val="B Titr"/>
      <family val="0"/>
    </font>
    <font>
      <sz val="12"/>
      <color indexed="8"/>
      <name val="B Mitra"/>
      <family val="0"/>
    </font>
    <font>
      <sz val="14"/>
      <color indexed="8"/>
      <name val="B Mitra"/>
      <family val="0"/>
    </font>
    <font>
      <u val="single"/>
      <sz val="14"/>
      <color indexed="8"/>
      <name val="B Mitra"/>
      <family val="0"/>
    </font>
    <font>
      <b/>
      <sz val="10"/>
      <color indexed="8"/>
      <name val="B Mitra"/>
      <family val="0"/>
    </font>
    <font>
      <sz val="10"/>
      <color indexed="8"/>
      <name val="B Mitra"/>
      <family val="0"/>
    </font>
    <font>
      <sz val="10"/>
      <color indexed="9"/>
      <name val="B Mitra"/>
      <family val="0"/>
    </font>
    <font>
      <b/>
      <sz val="10"/>
      <color indexed="9"/>
      <name val="B Mitra"/>
      <family val="0"/>
    </font>
    <font>
      <sz val="18"/>
      <name val="B Mitra"/>
      <family val="0"/>
    </font>
    <font>
      <sz val="16"/>
      <color indexed="55"/>
      <name val="B Mitra"/>
      <family val="0"/>
    </font>
    <font>
      <b/>
      <sz val="16"/>
      <name val="B Lotus"/>
      <family val="0"/>
    </font>
    <font>
      <b/>
      <sz val="16"/>
      <color indexed="30"/>
      <name val="B Titr"/>
      <family val="0"/>
    </font>
    <font>
      <b/>
      <sz val="18"/>
      <name val="B Mitra"/>
      <family val="0"/>
    </font>
    <font>
      <i/>
      <sz val="16"/>
      <name val="B Mitra"/>
      <family val="0"/>
    </font>
    <font>
      <sz val="14"/>
      <color indexed="63"/>
      <name val="B Mitra"/>
      <family val="0"/>
    </font>
    <font>
      <sz val="13"/>
      <name val="B Mitra"/>
      <family val="0"/>
    </font>
    <font>
      <b/>
      <i/>
      <sz val="11"/>
      <name val="B Mitra"/>
      <family val="0"/>
    </font>
    <font>
      <sz val="10"/>
      <name val="B Koodak"/>
      <family val="0"/>
    </font>
    <font>
      <b/>
      <i/>
      <sz val="14"/>
      <name val="B Mitra"/>
      <family val="0"/>
    </font>
    <font>
      <b/>
      <sz val="12"/>
      <color indexed="9"/>
      <name val="B Mitra"/>
      <family val="0"/>
    </font>
    <font>
      <b/>
      <sz val="14"/>
      <color indexed="9"/>
      <name val="B Mitra"/>
      <family val="0"/>
    </font>
    <font>
      <sz val="12"/>
      <color indexed="9"/>
      <name val="B Mitra"/>
      <family val="0"/>
    </font>
    <font>
      <sz val="16"/>
      <color indexed="9"/>
      <name val="B Mitra"/>
      <family val="0"/>
    </font>
    <font>
      <sz val="14"/>
      <color indexed="9"/>
      <name val="B Mitra"/>
      <family val="0"/>
    </font>
    <font>
      <u val="single"/>
      <sz val="14"/>
      <color indexed="9"/>
      <name val="B Mitra"/>
      <family val="0"/>
    </font>
    <font>
      <sz val="10"/>
      <color indexed="9"/>
      <name val="Arial"/>
      <family val="0"/>
    </font>
    <font>
      <b/>
      <u val="single"/>
      <sz val="14"/>
      <name val="B Titr"/>
      <family val="0"/>
    </font>
    <font>
      <b/>
      <sz val="15"/>
      <name val="B Mitra"/>
      <family val="0"/>
    </font>
    <font>
      <b/>
      <i/>
      <sz val="16"/>
      <name val="B Mitra"/>
      <family val="0"/>
    </font>
    <font>
      <b/>
      <sz val="22"/>
      <name val="Koodak Mazar"/>
      <family val="0"/>
    </font>
    <font>
      <sz val="9"/>
      <name val="Arial"/>
      <family val="2"/>
    </font>
    <font>
      <sz val="9"/>
      <name val="B Mitr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3"/>
      <name val="B Mitra"/>
      <family val="0"/>
    </font>
    <font>
      <b/>
      <sz val="12"/>
      <color indexed="13"/>
      <name val="B Lotus"/>
      <family val="0"/>
    </font>
    <font>
      <b/>
      <sz val="16"/>
      <color indexed="13"/>
      <name val="B Lotus"/>
      <family val="0"/>
    </font>
    <font>
      <sz val="16"/>
      <color indexed="13"/>
      <name val="B Mitra"/>
      <family val="0"/>
    </font>
    <font>
      <sz val="16"/>
      <color indexed="60"/>
      <name val="B Mitr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/>
      <bottom style="double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6" applyNumberFormat="0" applyFill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83" fillId="20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2" fontId="6" fillId="0" borderId="0" xfId="0" applyNumberFormat="1" applyFont="1" applyFill="1" applyAlignment="1">
      <alignment horizontal="center" vertical="center" readingOrder="2"/>
    </xf>
    <xf numFmtId="172" fontId="9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 readingOrder="2"/>
    </xf>
    <xf numFmtId="0" fontId="13" fillId="0" borderId="0" xfId="0" applyFont="1" applyFill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 readingOrder="2"/>
    </xf>
    <xf numFmtId="172" fontId="14" fillId="0" borderId="0" xfId="0" applyNumberFormat="1" applyFont="1" applyFill="1" applyAlignment="1">
      <alignment horizontal="center" readingOrder="2"/>
    </xf>
    <xf numFmtId="172" fontId="6" fillId="0" borderId="0" xfId="0" applyNumberFormat="1" applyFont="1" applyFill="1" applyAlignment="1">
      <alignment horizontal="right" readingOrder="2"/>
    </xf>
    <xf numFmtId="172" fontId="8" fillId="0" borderId="0" xfId="0" applyNumberFormat="1" applyFont="1" applyFill="1" applyAlignment="1">
      <alignment horizontal="right" readingOrder="2"/>
    </xf>
    <xf numFmtId="0" fontId="8" fillId="0" borderId="0" xfId="0" applyFont="1" applyAlignment="1">
      <alignment horizontal="right"/>
    </xf>
    <xf numFmtId="172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172" fontId="13" fillId="0" borderId="0" xfId="0" applyNumberFormat="1" applyFont="1" applyFill="1" applyAlignment="1">
      <alignment horizontal="center" vertical="center" readingOrder="2"/>
    </xf>
    <xf numFmtId="172" fontId="5" fillId="0" borderId="0" xfId="0" applyNumberFormat="1" applyFont="1" applyFill="1" applyAlignment="1">
      <alignment horizontal="center" readingOrder="2"/>
    </xf>
    <xf numFmtId="172" fontId="5" fillId="0" borderId="0" xfId="0" applyNumberFormat="1" applyFont="1" applyFill="1" applyAlignment="1">
      <alignment horizontal="right" wrapText="1" readingOrder="2"/>
    </xf>
    <xf numFmtId="172" fontId="16" fillId="0" borderId="0" xfId="0" applyNumberFormat="1" applyFont="1" applyFill="1" applyAlignment="1">
      <alignment readingOrder="2"/>
    </xf>
    <xf numFmtId="0" fontId="16" fillId="0" borderId="0" xfId="0" applyFont="1" applyAlignment="1">
      <alignment readingOrder="2"/>
    </xf>
    <xf numFmtId="0" fontId="6" fillId="0" borderId="0" xfId="0" applyFont="1" applyAlignment="1">
      <alignment horizontal="center" vertical="center" readingOrder="2"/>
    </xf>
    <xf numFmtId="172" fontId="0" fillId="0" borderId="0" xfId="0" applyNumberFormat="1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172" fontId="0" fillId="0" borderId="0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wrapText="1"/>
    </xf>
    <xf numFmtId="0" fontId="17" fillId="0" borderId="0" xfId="55" applyFont="1" applyFill="1" applyAlignment="1">
      <alignment vertical="center" readingOrder="2"/>
      <protection/>
    </xf>
    <xf numFmtId="0" fontId="17" fillId="0" borderId="0" xfId="55" applyFont="1" applyFill="1" applyAlignment="1">
      <alignment horizontal="center" vertical="center" readingOrder="2"/>
      <protection/>
    </xf>
    <xf numFmtId="0" fontId="17" fillId="0" borderId="0" xfId="55" applyFont="1" applyFill="1" applyAlignment="1">
      <alignment horizontal="right" vertical="center" readingOrder="2"/>
      <protection/>
    </xf>
    <xf numFmtId="0" fontId="17" fillId="0" borderId="0" xfId="55" applyFont="1" applyFill="1" applyBorder="1" applyAlignment="1">
      <alignment horizontal="right" vertical="center" readingOrder="2"/>
      <protection/>
    </xf>
    <xf numFmtId="172" fontId="6" fillId="0" borderId="0" xfId="55" applyNumberFormat="1" applyFont="1" applyFill="1" applyAlignment="1">
      <alignment horizontal="center" vertical="center" readingOrder="2"/>
      <protection/>
    </xf>
    <xf numFmtId="172" fontId="6" fillId="0" borderId="0" xfId="55" applyNumberFormat="1" applyFont="1" applyFill="1" applyAlignment="1">
      <alignment horizontal="center" vertical="center"/>
      <protection/>
    </xf>
    <xf numFmtId="172" fontId="5" fillId="0" borderId="0" xfId="55" applyNumberFormat="1" applyFont="1" applyFill="1">
      <alignment/>
      <protection/>
    </xf>
    <xf numFmtId="172" fontId="6" fillId="0" borderId="0" xfId="55" applyNumberFormat="1" applyFont="1" applyFill="1" applyAlignment="1">
      <alignment readingOrder="2"/>
      <protection/>
    </xf>
    <xf numFmtId="172" fontId="6" fillId="0" borderId="0" xfId="55" applyNumberFormat="1" applyFont="1" applyFill="1">
      <alignment/>
      <protection/>
    </xf>
    <xf numFmtId="172" fontId="5" fillId="0" borderId="0" xfId="55" applyNumberFormat="1" applyFont="1" applyFill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wrapText="1" readingOrder="2"/>
    </xf>
    <xf numFmtId="0" fontId="18" fillId="0" borderId="0" xfId="0" applyFont="1" applyAlignment="1">
      <alignment horizontal="center" wrapText="1" readingOrder="2"/>
    </xf>
    <xf numFmtId="0" fontId="16" fillId="0" borderId="0" xfId="0" applyFont="1" applyAlignment="1">
      <alignment horizontal="center" vertical="top" wrapText="1" readingOrder="2"/>
    </xf>
    <xf numFmtId="0" fontId="30" fillId="0" borderId="0" xfId="55" applyFont="1" applyFill="1" applyAlignment="1">
      <alignment horizontal="right" vertical="center" readingOrder="2"/>
      <protection/>
    </xf>
    <xf numFmtId="0" fontId="16" fillId="0" borderId="0" xfId="0" applyFont="1" applyBorder="1" applyAlignment="1">
      <alignment horizontal="center" vertical="top" wrapText="1" readingOrder="2"/>
    </xf>
    <xf numFmtId="0" fontId="8" fillId="0" borderId="0" xfId="55" applyFont="1" applyFill="1" applyBorder="1" applyAlignment="1">
      <alignment horizontal="right" vertical="center" readingOrder="2"/>
      <protection/>
    </xf>
    <xf numFmtId="0" fontId="14" fillId="0" borderId="0" xfId="55" applyFont="1" applyFill="1" applyBorder="1" applyAlignment="1">
      <alignment horizontal="right" vertical="center" readingOrder="2"/>
      <protection/>
    </xf>
    <xf numFmtId="0" fontId="8" fillId="0" borderId="0" xfId="55" applyFont="1" applyFill="1" applyAlignment="1">
      <alignment vertical="center" readingOrder="2"/>
      <protection/>
    </xf>
    <xf numFmtId="0" fontId="7" fillId="0" borderId="0" xfId="55" applyFont="1" applyFill="1" applyAlignment="1">
      <alignment vertical="center" readingOrder="2"/>
      <protection/>
    </xf>
    <xf numFmtId="0" fontId="14" fillId="0" borderId="0" xfId="55" applyFont="1" applyFill="1" applyAlignment="1">
      <alignment vertical="center" readingOrder="2"/>
      <protection/>
    </xf>
    <xf numFmtId="0" fontId="31" fillId="0" borderId="0" xfId="55" applyFont="1" applyFill="1" applyAlignment="1">
      <alignment vertical="center" readingOrder="2"/>
      <protection/>
    </xf>
    <xf numFmtId="0" fontId="14" fillId="0" borderId="0" xfId="55" applyFont="1" applyFill="1" applyBorder="1" applyAlignment="1">
      <alignment horizontal="center" vertical="center" readingOrder="2"/>
      <protection/>
    </xf>
    <xf numFmtId="0" fontId="32" fillId="0" borderId="0" xfId="55" applyFont="1" applyFill="1" applyAlignment="1">
      <alignment horizontal="center" vertical="center" readingOrder="2"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32" fillId="0" borderId="0" xfId="55" applyFont="1" applyFill="1" applyAlignment="1">
      <alignment vertical="center" readingOrder="2"/>
      <protection/>
    </xf>
    <xf numFmtId="0" fontId="6" fillId="0" borderId="0" xfId="55" applyFont="1" applyAlignment="1">
      <alignment horizontal="center" vertical="center"/>
      <protection/>
    </xf>
    <xf numFmtId="0" fontId="5" fillId="0" borderId="0" xfId="55" applyFont="1" applyFill="1" applyAlignment="1">
      <alignment horizontal="right" vertical="center"/>
      <protection/>
    </xf>
    <xf numFmtId="0" fontId="5" fillId="0" borderId="0" xfId="55" applyFont="1" applyAlignment="1">
      <alignment horizontal="center" vertical="center"/>
      <protection/>
    </xf>
    <xf numFmtId="172" fontId="5" fillId="0" borderId="0" xfId="0" applyNumberFormat="1" applyFont="1" applyFill="1" applyBorder="1" applyAlignment="1">
      <alignment horizontal="center" vertical="center" readingOrder="2"/>
    </xf>
    <xf numFmtId="172" fontId="14" fillId="0" borderId="0" xfId="0" applyNumberFormat="1" applyFont="1" applyFill="1" applyAlignment="1">
      <alignment horizontal="right" readingOrder="2"/>
    </xf>
    <xf numFmtId="0" fontId="14" fillId="0" borderId="0" xfId="0" applyFont="1" applyAlignment="1">
      <alignment horizontal="right" readingOrder="2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72" fontId="14" fillId="0" borderId="0" xfId="0" applyNumberFormat="1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 readingOrder="2"/>
    </xf>
    <xf numFmtId="172" fontId="14" fillId="0" borderId="10" xfId="0" applyNumberFormat="1" applyFont="1" applyFill="1" applyBorder="1" applyAlignment="1">
      <alignment horizontal="center" vertical="center" readingOrder="2"/>
    </xf>
    <xf numFmtId="172" fontId="14" fillId="0" borderId="14" xfId="0" applyNumberFormat="1" applyFont="1" applyFill="1" applyBorder="1" applyAlignment="1">
      <alignment horizontal="center" vertical="center" readingOrder="2"/>
    </xf>
    <xf numFmtId="172" fontId="14" fillId="0" borderId="15" xfId="0" applyNumberFormat="1" applyFont="1" applyFill="1" applyBorder="1" applyAlignment="1">
      <alignment horizontal="center" vertical="center" readingOrder="2"/>
    </xf>
    <xf numFmtId="172" fontId="14" fillId="0" borderId="16" xfId="0" applyNumberFormat="1" applyFont="1" applyFill="1" applyBorder="1" applyAlignment="1">
      <alignment horizontal="center" vertical="center" readingOrder="2"/>
    </xf>
    <xf numFmtId="172" fontId="14" fillId="0" borderId="17" xfId="0" applyNumberFormat="1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justify" vertical="top" wrapText="1" readingOrder="2"/>
    </xf>
    <xf numFmtId="0" fontId="33" fillId="0" borderId="0" xfId="0" applyFont="1" applyBorder="1" applyAlignment="1">
      <alignment horizontal="justify" vertical="top" wrapText="1" readingOrder="2"/>
    </xf>
    <xf numFmtId="0" fontId="36" fillId="0" borderId="0" xfId="0" applyFont="1" applyBorder="1" applyAlignment="1">
      <alignment horizontal="right" vertical="top" wrapText="1" readingOrder="2"/>
    </xf>
    <xf numFmtId="0" fontId="35" fillId="0" borderId="0" xfId="0" applyFont="1" applyBorder="1" applyAlignment="1">
      <alignment horizontal="right" vertical="top" wrapText="1" readingOrder="2"/>
    </xf>
    <xf numFmtId="0" fontId="5" fillId="0" borderId="0" xfId="0" applyFont="1" applyBorder="1" applyAlignment="1">
      <alignment horizontal="center" vertical="top" wrapText="1" readingOrder="2"/>
    </xf>
    <xf numFmtId="0" fontId="20" fillId="0" borderId="0" xfId="0" applyFont="1" applyBorder="1" applyAlignment="1">
      <alignment horizontal="center" vertical="top" wrapText="1" readingOrder="2"/>
    </xf>
    <xf numFmtId="0" fontId="37" fillId="21" borderId="0" xfId="0" applyFont="1" applyFill="1" applyBorder="1" applyAlignment="1">
      <alignment horizontal="justify" vertical="top" wrapText="1" readingOrder="2"/>
    </xf>
    <xf numFmtId="0" fontId="33" fillId="0" borderId="0" xfId="0" applyFont="1" applyBorder="1" applyAlignment="1">
      <alignment horizontal="center" vertical="top" wrapText="1" readingOrder="2"/>
    </xf>
    <xf numFmtId="0" fontId="35" fillId="21" borderId="0" xfId="0" applyFont="1" applyFill="1" applyBorder="1" applyAlignment="1">
      <alignment horizontal="right" vertical="top" wrapText="1" readingOrder="2"/>
    </xf>
    <xf numFmtId="0" fontId="33" fillId="21" borderId="0" xfId="0" applyFont="1" applyFill="1" applyBorder="1" applyAlignment="1">
      <alignment horizontal="justify" vertical="top" wrapText="1" readingOrder="2"/>
    </xf>
    <xf numFmtId="0" fontId="33" fillId="21" borderId="0" xfId="0" applyFont="1" applyFill="1" applyBorder="1" applyAlignment="1">
      <alignment horizontal="center" vertical="top" wrapText="1" readingOrder="2"/>
    </xf>
    <xf numFmtId="0" fontId="0" fillId="0" borderId="0" xfId="0" applyBorder="1" applyAlignment="1">
      <alignment/>
    </xf>
    <xf numFmtId="0" fontId="21" fillId="0" borderId="0" xfId="55" applyFont="1" applyFill="1" applyAlignment="1">
      <alignment horizontal="center" vertical="center" readingOrder="2"/>
      <protection/>
    </xf>
    <xf numFmtId="0" fontId="21" fillId="0" borderId="0" xfId="55" applyFont="1" applyFill="1" applyAlignment="1">
      <alignment vertical="center" readingOrder="2"/>
      <protection/>
    </xf>
    <xf numFmtId="0" fontId="22" fillId="0" borderId="0" xfId="0" applyFont="1" applyAlignment="1">
      <alignment/>
    </xf>
    <xf numFmtId="0" fontId="14" fillId="0" borderId="18" xfId="55" applyFont="1" applyFill="1" applyBorder="1" applyAlignment="1">
      <alignment horizontal="center" vertical="center" readingOrder="2"/>
      <protection/>
    </xf>
    <xf numFmtId="0" fontId="14" fillId="0" borderId="0" xfId="0" applyFont="1" applyFill="1" applyBorder="1" applyAlignment="1">
      <alignment horizontal="center" vertical="center"/>
    </xf>
    <xf numFmtId="0" fontId="38" fillId="0" borderId="0" xfId="55" applyFont="1" applyFill="1" applyAlignment="1">
      <alignment vertical="center" readingOrder="2"/>
      <protection/>
    </xf>
    <xf numFmtId="0" fontId="14" fillId="0" borderId="0" xfId="55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9" fillId="0" borderId="0" xfId="55" applyFont="1" applyFill="1" applyAlignment="1">
      <alignment horizontal="center" vertical="center" readingOrder="2"/>
      <protection/>
    </xf>
    <xf numFmtId="0" fontId="40" fillId="0" borderId="18" xfId="55" applyFont="1" applyFill="1" applyBorder="1" applyAlignment="1">
      <alignment horizontal="center" vertical="center" readingOrder="2"/>
      <protection/>
    </xf>
    <xf numFmtId="0" fontId="40" fillId="0" borderId="0" xfId="55" applyFont="1" applyFill="1" applyBorder="1" applyAlignment="1">
      <alignment horizontal="center" vertical="center" readingOrder="2"/>
      <protection/>
    </xf>
    <xf numFmtId="0" fontId="42" fillId="0" borderId="0" xfId="55" applyFont="1" applyFill="1" applyAlignment="1">
      <alignment horizontal="center" vertical="center" readingOrder="2"/>
      <protection/>
    </xf>
    <xf numFmtId="172" fontId="41" fillId="0" borderId="0" xfId="55" applyNumberFormat="1" applyFont="1" applyFill="1">
      <alignment/>
      <protection/>
    </xf>
    <xf numFmtId="0" fontId="42" fillId="0" borderId="0" xfId="55" applyFont="1" applyFill="1" applyAlignment="1">
      <alignment vertical="center" readingOrder="2"/>
      <protection/>
    </xf>
    <xf numFmtId="172" fontId="41" fillId="0" borderId="0" xfId="55" applyNumberFormat="1" applyFont="1" applyFill="1" applyAlignment="1">
      <alignment horizontal="center"/>
      <protection/>
    </xf>
    <xf numFmtId="0" fontId="41" fillId="0" borderId="0" xfId="55" applyFont="1" applyFill="1" applyAlignment="1">
      <alignment horizontal="center" vertical="center" readingOrder="2"/>
      <protection/>
    </xf>
    <xf numFmtId="172" fontId="14" fillId="0" borderId="0" xfId="0" applyNumberFormat="1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vertical="center" readingOrder="2"/>
    </xf>
    <xf numFmtId="0" fontId="14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 readingOrder="2"/>
    </xf>
    <xf numFmtId="172" fontId="43" fillId="0" borderId="0" xfId="55" applyNumberFormat="1" applyFont="1" applyFill="1" applyAlignment="1">
      <alignment readingOrder="2"/>
      <protection/>
    </xf>
    <xf numFmtId="172" fontId="44" fillId="0" borderId="0" xfId="55" applyNumberFormat="1" applyFont="1" applyFill="1">
      <alignment/>
      <protection/>
    </xf>
    <xf numFmtId="0" fontId="39" fillId="0" borderId="0" xfId="55" applyFont="1" applyFill="1" applyAlignment="1">
      <alignment vertical="center" readingOrder="2"/>
      <protection/>
    </xf>
    <xf numFmtId="172" fontId="43" fillId="0" borderId="0" xfId="55" applyNumberFormat="1" applyFont="1" applyFill="1" applyAlignment="1">
      <alignment horizontal="center" vertical="center"/>
      <protection/>
    </xf>
    <xf numFmtId="172" fontId="41" fillId="0" borderId="0" xfId="55" applyNumberFormat="1" applyFont="1" applyFill="1" applyAlignment="1">
      <alignment readingOrder="2"/>
      <protection/>
    </xf>
    <xf numFmtId="0" fontId="41" fillId="0" borderId="0" xfId="55" applyFont="1" applyFill="1" applyAlignment="1">
      <alignment horizontal="right" vertical="center" readingOrder="2"/>
      <protection/>
    </xf>
    <xf numFmtId="172" fontId="41" fillId="0" borderId="0" xfId="55" applyNumberFormat="1" applyFont="1" applyFill="1" applyAlignment="1">
      <alignment horizontal="center" vertical="center"/>
      <protection/>
    </xf>
    <xf numFmtId="0" fontId="41" fillId="0" borderId="0" xfId="0" applyFont="1" applyAlignment="1">
      <alignment horizontal="right" wrapText="1" readingOrder="2"/>
    </xf>
    <xf numFmtId="172" fontId="44" fillId="0" borderId="0" xfId="55" applyNumberFormat="1" applyFont="1" applyFill="1" applyAlignment="1">
      <alignment readingOrder="2"/>
      <protection/>
    </xf>
    <xf numFmtId="172" fontId="43" fillId="0" borderId="0" xfId="55" applyNumberFormat="1" applyFont="1" applyFill="1">
      <alignment/>
      <protection/>
    </xf>
    <xf numFmtId="172" fontId="14" fillId="0" borderId="18" xfId="0" applyNumberFormat="1" applyFont="1" applyFill="1" applyBorder="1" applyAlignment="1">
      <alignment horizontal="center" vertical="center" readingOrder="2"/>
    </xf>
    <xf numFmtId="172" fontId="14" fillId="0" borderId="19" xfId="0" applyNumberFormat="1" applyFont="1" applyFill="1" applyBorder="1" applyAlignment="1">
      <alignment horizontal="center" vertical="center" readingOrder="2"/>
    </xf>
    <xf numFmtId="172" fontId="14" fillId="0" borderId="12" xfId="0" applyNumberFormat="1" applyFont="1" applyFill="1" applyBorder="1" applyAlignment="1">
      <alignment horizontal="center" vertical="center" readingOrder="2"/>
    </xf>
    <xf numFmtId="172" fontId="6" fillId="0" borderId="0" xfId="0" applyNumberFormat="1" applyFont="1" applyFill="1" applyBorder="1" applyAlignment="1">
      <alignment horizontal="center" readingOrder="2"/>
    </xf>
    <xf numFmtId="172" fontId="8" fillId="0" borderId="0" xfId="0" applyNumberFormat="1" applyFont="1" applyFill="1" applyBorder="1" applyAlignment="1">
      <alignment horizontal="center" readingOrder="2"/>
    </xf>
    <xf numFmtId="0" fontId="8" fillId="0" borderId="0" xfId="0" applyFont="1" applyBorder="1" applyAlignment="1">
      <alignment horizontal="center"/>
    </xf>
    <xf numFmtId="49" fontId="7" fillId="0" borderId="0" xfId="55" applyNumberFormat="1" applyFont="1" applyFill="1" applyBorder="1" applyAlignment="1">
      <alignment horizontal="right" vertical="center" readingOrder="2"/>
      <protection/>
    </xf>
    <xf numFmtId="49" fontId="7" fillId="0" borderId="0" xfId="55" applyNumberFormat="1" applyFont="1" applyFill="1" applyAlignment="1">
      <alignment horizontal="left" vertical="center" readingOrder="2"/>
      <protection/>
    </xf>
    <xf numFmtId="0" fontId="14" fillId="0" borderId="0" xfId="0" applyFont="1" applyBorder="1" applyAlignment="1">
      <alignment/>
    </xf>
    <xf numFmtId="0" fontId="23" fillId="0" borderId="0" xfId="55" applyFont="1" applyFill="1" applyBorder="1" applyAlignment="1">
      <alignment horizontal="right" vertical="center" readingOrder="2"/>
      <protection/>
    </xf>
    <xf numFmtId="0" fontId="24" fillId="0" borderId="0" xfId="55" applyFont="1" applyFill="1" applyBorder="1" applyAlignment="1">
      <alignment horizontal="right" vertical="center" readingOrder="2"/>
      <protection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0" fontId="6" fillId="0" borderId="0" xfId="55" applyFont="1" applyFill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6" fillId="0" borderId="0" xfId="55" applyNumberFormat="1" applyFont="1" applyFill="1" applyBorder="1" applyAlignment="1">
      <alignment horizontal="center" vertical="center"/>
      <protection/>
    </xf>
    <xf numFmtId="172" fontId="13" fillId="0" borderId="0" xfId="55" applyNumberFormat="1" applyFont="1" applyFill="1" applyBorder="1" applyAlignment="1" applyProtection="1">
      <alignment horizontal="right" vertical="center"/>
      <protection locked="0"/>
    </xf>
    <xf numFmtId="172" fontId="10" fillId="0" borderId="0" xfId="55" applyNumberFormat="1" applyFont="1" applyFill="1" applyBorder="1" applyAlignment="1">
      <alignment horizontal="right" vertical="center" wrapText="1" readingOrder="2"/>
      <protection/>
    </xf>
    <xf numFmtId="172" fontId="16" fillId="0" borderId="0" xfId="55" applyNumberFormat="1" applyFont="1" applyFill="1" applyBorder="1" applyAlignment="1" applyProtection="1">
      <alignment horizontal="right" vertical="center"/>
      <protection locked="0"/>
    </xf>
    <xf numFmtId="172" fontId="13" fillId="0" borderId="0" xfId="55" applyNumberFormat="1" applyFont="1" applyFill="1" applyBorder="1" applyAlignment="1">
      <alignment horizontal="right" vertical="center"/>
      <protection/>
    </xf>
    <xf numFmtId="172" fontId="10" fillId="0" borderId="0" xfId="55" applyNumberFormat="1" applyFont="1" applyFill="1" applyBorder="1" applyAlignment="1">
      <alignment horizontal="right" vertical="center" readingOrder="2"/>
      <protection/>
    </xf>
    <xf numFmtId="172" fontId="16" fillId="0" borderId="0" xfId="55" applyNumberFormat="1" applyFont="1" applyFill="1" applyBorder="1" applyAlignment="1">
      <alignment horizontal="right" vertical="center"/>
      <protection/>
    </xf>
    <xf numFmtId="172" fontId="11" fillId="0" borderId="0" xfId="55" applyNumberFormat="1" applyFont="1" applyFill="1" applyBorder="1" applyAlignment="1">
      <alignment horizontal="right" vertical="center" readingOrder="2"/>
      <protection/>
    </xf>
    <xf numFmtId="172" fontId="11" fillId="0" borderId="0" xfId="55" applyNumberFormat="1" applyFont="1" applyFill="1" applyBorder="1" applyAlignment="1">
      <alignment horizontal="right" vertical="center" wrapText="1" readingOrder="2"/>
      <protection/>
    </xf>
    <xf numFmtId="172" fontId="12" fillId="0" borderId="0" xfId="55" applyNumberFormat="1" applyFont="1" applyFill="1" applyBorder="1" applyAlignment="1">
      <alignment horizontal="right" vertical="center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14" fillId="0" borderId="18" xfId="55" applyFont="1" applyFill="1" applyBorder="1" applyAlignment="1">
      <alignment horizontal="center" vertical="center" wrapText="1"/>
      <protection/>
    </xf>
    <xf numFmtId="0" fontId="14" fillId="0" borderId="20" xfId="55" applyFont="1" applyFill="1" applyBorder="1" applyAlignment="1">
      <alignment horizontal="center" vertical="center" readingOrder="2"/>
      <protection/>
    </xf>
    <xf numFmtId="172" fontId="14" fillId="0" borderId="20" xfId="0" applyNumberFormat="1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/>
    </xf>
    <xf numFmtId="172" fontId="5" fillId="24" borderId="0" xfId="0" applyNumberFormat="1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right" vertical="center" readingOrder="2"/>
    </xf>
    <xf numFmtId="172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textRotation="135" readingOrder="2"/>
    </xf>
    <xf numFmtId="0" fontId="14" fillId="0" borderId="0" xfId="0" applyFont="1" applyFill="1" applyBorder="1" applyAlignment="1">
      <alignment horizontal="center" readingOrder="2"/>
    </xf>
    <xf numFmtId="0" fontId="16" fillId="0" borderId="0" xfId="0" applyFont="1" applyBorder="1" applyAlignment="1">
      <alignment readingOrder="2"/>
    </xf>
    <xf numFmtId="0" fontId="16" fillId="0" borderId="0" xfId="0" applyFont="1" applyBorder="1" applyAlignment="1">
      <alignment horizontal="center" readingOrder="2"/>
    </xf>
    <xf numFmtId="0" fontId="8" fillId="0" borderId="0" xfId="0" applyFont="1" applyFill="1" applyAlignment="1">
      <alignment horizontal="right" vertical="center" readingOrder="2"/>
    </xf>
    <xf numFmtId="17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14" fillId="0" borderId="12" xfId="0" applyFont="1" applyFill="1" applyBorder="1" applyAlignment="1">
      <alignment horizontal="center" vertical="center" readingOrder="2"/>
    </xf>
    <xf numFmtId="0" fontId="14" fillId="0" borderId="0" xfId="0" applyFont="1" applyFill="1" applyAlignment="1">
      <alignment horizontal="center" vertical="center"/>
    </xf>
    <xf numFmtId="172" fontId="14" fillId="0" borderId="21" xfId="0" applyNumberFormat="1" applyFont="1" applyFill="1" applyBorder="1" applyAlignment="1">
      <alignment horizontal="center" vertical="center" readingOrder="2"/>
    </xf>
    <xf numFmtId="172" fontId="14" fillId="0" borderId="22" xfId="0" applyNumberFormat="1" applyFont="1" applyFill="1" applyBorder="1" applyAlignment="1">
      <alignment horizontal="center" vertical="center" readingOrder="2"/>
    </xf>
    <xf numFmtId="172" fontId="14" fillId="0" borderId="23" xfId="0" applyNumberFormat="1" applyFont="1" applyFill="1" applyBorder="1" applyAlignment="1">
      <alignment horizontal="center" vertical="center" readingOrder="2"/>
    </xf>
    <xf numFmtId="172" fontId="14" fillId="0" borderId="24" xfId="0" applyNumberFormat="1" applyFont="1" applyFill="1" applyBorder="1" applyAlignment="1">
      <alignment horizontal="center" vertical="center" readingOrder="2"/>
    </xf>
    <xf numFmtId="172" fontId="14" fillId="0" borderId="25" xfId="0" applyNumberFormat="1" applyFont="1" applyFill="1" applyBorder="1" applyAlignment="1">
      <alignment horizontal="center" vertical="center" readingOrder="2"/>
    </xf>
    <xf numFmtId="172" fontId="14" fillId="0" borderId="26" xfId="0" applyNumberFormat="1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72" fontId="5" fillId="0" borderId="27" xfId="0" applyNumberFormat="1" applyFont="1" applyFill="1" applyBorder="1" applyAlignment="1">
      <alignment horizontal="right" vertical="center" readingOrder="2"/>
    </xf>
    <xf numFmtId="172" fontId="5" fillId="0" borderId="28" xfId="0" applyNumberFormat="1" applyFont="1" applyFill="1" applyBorder="1" applyAlignment="1">
      <alignment horizontal="right" vertical="center" readingOrder="2"/>
    </xf>
    <xf numFmtId="172" fontId="5" fillId="0" borderId="24" xfId="0" applyNumberFormat="1" applyFont="1" applyFill="1" applyBorder="1" applyAlignment="1">
      <alignment horizontal="right" vertical="center" readingOrder="2"/>
    </xf>
    <xf numFmtId="172" fontId="5" fillId="0" borderId="29" xfId="0" applyNumberFormat="1" applyFont="1" applyFill="1" applyBorder="1" applyAlignment="1">
      <alignment horizontal="right" vertical="center" readingOrder="2"/>
    </xf>
    <xf numFmtId="172" fontId="5" fillId="0" borderId="30" xfId="0" applyNumberFormat="1" applyFont="1" applyFill="1" applyBorder="1" applyAlignment="1">
      <alignment horizontal="right" vertical="center" readingOrder="2"/>
    </xf>
    <xf numFmtId="0" fontId="14" fillId="0" borderId="2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top" wrapText="1" readingOrder="2"/>
    </xf>
    <xf numFmtId="0" fontId="5" fillId="21" borderId="0" xfId="0" applyFont="1" applyFill="1" applyBorder="1" applyAlignment="1">
      <alignment horizontal="justify" vertical="top" wrapText="1" readingOrder="2"/>
    </xf>
    <xf numFmtId="0" fontId="14" fillId="0" borderId="0" xfId="0" applyFont="1" applyFill="1" applyBorder="1" applyAlignment="1">
      <alignment vertical="top" wrapText="1" readingOrder="2"/>
    </xf>
    <xf numFmtId="0" fontId="33" fillId="0" borderId="0" xfId="0" applyFont="1" applyFill="1" applyBorder="1" applyAlignment="1">
      <alignment horizontal="center" vertical="top" wrapText="1" readingOrder="2"/>
    </xf>
    <xf numFmtId="0" fontId="34" fillId="0" borderId="0" xfId="0" applyFont="1" applyFill="1" applyBorder="1" applyAlignment="1">
      <alignment horizontal="center" vertical="top" wrapText="1" readingOrder="2"/>
    </xf>
    <xf numFmtId="0" fontId="5" fillId="0" borderId="0" xfId="0" applyFont="1" applyFill="1" applyBorder="1" applyAlignment="1">
      <alignment horizontal="center" vertical="top" wrapText="1" readingOrder="2"/>
    </xf>
    <xf numFmtId="0" fontId="37" fillId="0" borderId="0" xfId="0" applyFont="1" applyFill="1" applyBorder="1" applyAlignment="1">
      <alignment horizontal="justify" vertical="top" wrapText="1" readingOrder="2"/>
    </xf>
    <xf numFmtId="0" fontId="0" fillId="0" borderId="0" xfId="0" applyFill="1" applyBorder="1" applyAlignment="1">
      <alignment/>
    </xf>
    <xf numFmtId="0" fontId="32" fillId="0" borderId="0" xfId="55" applyFont="1" applyFill="1" applyBorder="1" applyAlignment="1">
      <alignment vertical="center" readingOrder="2"/>
      <protection/>
    </xf>
    <xf numFmtId="0" fontId="14" fillId="0" borderId="0" xfId="55" applyFont="1" applyFill="1" applyAlignment="1">
      <alignment horizontal="center" vertical="center" readingOrder="2"/>
      <protection/>
    </xf>
    <xf numFmtId="0" fontId="8" fillId="0" borderId="0" xfId="55" applyFont="1" applyFill="1" applyAlignment="1">
      <alignment horizontal="center" vertical="center" readingOrder="2"/>
      <protection/>
    </xf>
    <xf numFmtId="0" fontId="24" fillId="0" borderId="0" xfId="0" applyFont="1" applyAlignment="1">
      <alignment horizontal="center"/>
    </xf>
    <xf numFmtId="49" fontId="16" fillId="0" borderId="0" xfId="0" applyNumberFormat="1" applyFont="1" applyAlignment="1">
      <alignment readingOrder="2"/>
    </xf>
    <xf numFmtId="172" fontId="5" fillId="0" borderId="0" xfId="55" applyNumberFormat="1" applyFont="1" applyFill="1" applyBorder="1" applyAlignment="1">
      <alignment horizontal="center" vertical="center" wrapText="1" readingOrder="2"/>
      <protection/>
    </xf>
    <xf numFmtId="0" fontId="16" fillId="0" borderId="0" xfId="0" applyFont="1" applyBorder="1" applyAlignment="1">
      <alignment horizontal="right" readingOrder="2"/>
    </xf>
    <xf numFmtId="0" fontId="16" fillId="0" borderId="0" xfId="0" applyFont="1" applyBorder="1" applyAlignment="1">
      <alignment horizontal="center" wrapText="1" readingOrder="2"/>
    </xf>
    <xf numFmtId="172" fontId="8" fillId="0" borderId="0" xfId="55" applyNumberFormat="1" applyFont="1" applyFill="1" applyAlignment="1">
      <alignment horizontal="right" vertical="center" readingOrder="2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 readingOrder="2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top" wrapText="1" readingOrder="2"/>
    </xf>
    <xf numFmtId="0" fontId="14" fillId="0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1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72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 vertical="center" readingOrder="2"/>
    </xf>
    <xf numFmtId="172" fontId="5" fillId="0" borderId="20" xfId="0" applyNumberFormat="1" applyFont="1" applyFill="1" applyBorder="1" applyAlignment="1">
      <alignment horizontal="center" vertical="center" readingOrder="2"/>
    </xf>
    <xf numFmtId="172" fontId="5" fillId="0" borderId="0" xfId="0" applyNumberFormat="1" applyFont="1" applyFill="1" applyAlignment="1">
      <alignment horizontal="left" readingOrder="2"/>
    </xf>
    <xf numFmtId="0" fontId="14" fillId="0" borderId="0" xfId="0" applyFont="1" applyFill="1" applyAlignment="1">
      <alignment horizontal="right" vertical="center"/>
    </xf>
    <xf numFmtId="172" fontId="1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readingOrder="2"/>
    </xf>
    <xf numFmtId="0" fontId="53" fillId="20" borderId="0" xfId="0" applyFont="1" applyFill="1" applyBorder="1" applyAlignment="1">
      <alignment horizontal="center" vertical="top" wrapText="1" readingOrder="2"/>
    </xf>
    <xf numFmtId="0" fontId="27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readingOrder="2"/>
    </xf>
    <xf numFmtId="0" fontId="8" fillId="0" borderId="0" xfId="0" applyFont="1" applyBorder="1" applyAlignment="1">
      <alignment horizontal="center" vertical="center"/>
    </xf>
    <xf numFmtId="172" fontId="8" fillId="0" borderId="0" xfId="55" applyNumberFormat="1" applyFont="1" applyFill="1" applyAlignment="1">
      <alignment horizontal="center" vertical="center" readingOrder="2"/>
      <protection/>
    </xf>
    <xf numFmtId="0" fontId="28" fillId="0" borderId="0" xfId="55" applyFont="1" applyFill="1" applyAlignment="1">
      <alignment vertical="center" readingOrder="2"/>
      <protection/>
    </xf>
    <xf numFmtId="0" fontId="29" fillId="0" borderId="0" xfId="0" applyFont="1" applyAlignment="1">
      <alignment readingOrder="2"/>
    </xf>
    <xf numFmtId="0" fontId="24" fillId="0" borderId="18" xfId="55" applyFont="1" applyFill="1" applyBorder="1" applyAlignment="1">
      <alignment horizontal="center" vertical="center" readingOrder="2"/>
      <protection/>
    </xf>
    <xf numFmtId="0" fontId="24" fillId="0" borderId="0" xfId="55" applyFont="1" applyFill="1" applyBorder="1" applyAlignment="1">
      <alignment horizontal="center" vertical="center" readingOrder="2"/>
      <protection/>
    </xf>
    <xf numFmtId="0" fontId="5" fillId="20" borderId="0" xfId="0" applyFont="1" applyFill="1" applyBorder="1" applyAlignment="1">
      <alignment horizontal="center" vertical="top" wrapText="1" readingOrder="2"/>
    </xf>
    <xf numFmtId="0" fontId="20" fillId="20" borderId="0" xfId="0" applyFont="1" applyFill="1" applyBorder="1" applyAlignment="1">
      <alignment horizontal="center" vertical="top" wrapText="1" readingOrder="2"/>
    </xf>
    <xf numFmtId="172" fontId="5" fillId="0" borderId="31" xfId="0" applyNumberFormat="1" applyFont="1" applyFill="1" applyBorder="1" applyAlignment="1">
      <alignment horizontal="right" vertical="center" readingOrder="2"/>
    </xf>
    <xf numFmtId="172" fontId="5" fillId="0" borderId="33" xfId="0" applyNumberFormat="1" applyFont="1" applyFill="1" applyBorder="1" applyAlignment="1">
      <alignment horizontal="right" vertical="center" readingOrder="2"/>
    </xf>
    <xf numFmtId="172" fontId="5" fillId="0" borderId="34" xfId="0" applyNumberFormat="1" applyFont="1" applyFill="1" applyBorder="1" applyAlignment="1">
      <alignment horizontal="right" vertical="center" readingOrder="2"/>
    </xf>
    <xf numFmtId="0" fontId="32" fillId="0" borderId="0" xfId="55" applyFont="1" applyFill="1" applyBorder="1" applyAlignment="1">
      <alignment horizontal="center" vertical="center" readingOrder="2"/>
      <protection/>
    </xf>
    <xf numFmtId="0" fontId="5" fillId="0" borderId="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readingOrder="2"/>
    </xf>
    <xf numFmtId="0" fontId="8" fillId="0" borderId="0" xfId="0" applyFont="1" applyFill="1" applyBorder="1" applyAlignment="1">
      <alignment horizontal="right" readingOrder="2"/>
    </xf>
    <xf numFmtId="49" fontId="23" fillId="0" borderId="0" xfId="55" applyNumberFormat="1" applyFont="1" applyFill="1" applyBorder="1" applyAlignment="1">
      <alignment horizontal="right" vertical="center" readingOrder="2"/>
      <protection/>
    </xf>
    <xf numFmtId="0" fontId="23" fillId="0" borderId="0" xfId="55" applyFont="1" applyFill="1" applyAlignment="1">
      <alignment vertical="center" readingOrder="2"/>
      <protection/>
    </xf>
    <xf numFmtId="0" fontId="48" fillId="0" borderId="0" xfId="55" applyFont="1" applyFill="1" applyAlignment="1">
      <alignment vertical="center" readingOrder="2"/>
      <protection/>
    </xf>
    <xf numFmtId="0" fontId="24" fillId="0" borderId="0" xfId="55" applyFont="1" applyFill="1" applyAlignment="1">
      <alignment horizontal="center" vertical="center" readingOrder="2"/>
      <protection/>
    </xf>
    <xf numFmtId="0" fontId="49" fillId="0" borderId="0" xfId="55" applyFont="1" applyFill="1" applyBorder="1" applyAlignment="1">
      <alignment horizontal="right" vertical="center" readingOrder="2"/>
      <protection/>
    </xf>
    <xf numFmtId="0" fontId="49" fillId="0" borderId="0" xfId="55" applyFont="1" applyFill="1" applyAlignment="1">
      <alignment vertical="center" readingOrder="2"/>
      <protection/>
    </xf>
    <xf numFmtId="0" fontId="24" fillId="0" borderId="0" xfId="0" applyFont="1" applyAlignment="1">
      <alignment horizontal="right" readingOrder="2"/>
    </xf>
    <xf numFmtId="0" fontId="26" fillId="0" borderId="0" xfId="0" applyFont="1" applyAlignment="1">
      <alignment/>
    </xf>
    <xf numFmtId="0" fontId="52" fillId="0" borderId="0" xfId="0" applyFont="1" applyAlignment="1">
      <alignment/>
    </xf>
    <xf numFmtId="0" fontId="6" fillId="21" borderId="0" xfId="0" applyFont="1" applyFill="1" applyBorder="1" applyAlignment="1">
      <alignment horizontal="justify" vertical="top" wrapText="1" readingOrder="2"/>
    </xf>
    <xf numFmtId="0" fontId="14" fillId="0" borderId="0" xfId="0" applyFont="1" applyBorder="1" applyAlignment="1">
      <alignment horizontal="right" readingOrder="2"/>
    </xf>
    <xf numFmtId="0" fontId="24" fillId="0" borderId="0" xfId="0" applyFont="1" applyBorder="1" applyAlignment="1">
      <alignment horizontal="right" readingOrder="2"/>
    </xf>
    <xf numFmtId="0" fontId="24" fillId="0" borderId="0" xfId="0" applyFont="1" applyAlignment="1">
      <alignment readingOrder="2"/>
    </xf>
    <xf numFmtId="0" fontId="24" fillId="0" borderId="0" xfId="0" applyFont="1" applyBorder="1" applyAlignment="1">
      <alignment horizontal="right" vertical="center" textRotation="135" readingOrder="2"/>
    </xf>
    <xf numFmtId="0" fontId="24" fillId="0" borderId="0" xfId="0" applyFont="1" applyFill="1" applyBorder="1" applyAlignment="1">
      <alignment horizontal="center" vertical="center" wrapText="1" readingOrder="2"/>
    </xf>
    <xf numFmtId="0" fontId="24" fillId="0" borderId="18" xfId="0" applyFont="1" applyFill="1" applyBorder="1" applyAlignment="1">
      <alignment horizontal="center" vertical="center" wrapText="1" readingOrder="2"/>
    </xf>
    <xf numFmtId="0" fontId="24" fillId="0" borderId="19" xfId="0" applyFont="1" applyBorder="1" applyAlignment="1">
      <alignment readingOrder="2"/>
    </xf>
    <xf numFmtId="0" fontId="24" fillId="0" borderId="0" xfId="0" applyFont="1" applyBorder="1" applyAlignment="1">
      <alignment readingOrder="2"/>
    </xf>
    <xf numFmtId="0" fontId="24" fillId="0" borderId="12" xfId="0" applyFont="1" applyBorder="1" applyAlignment="1">
      <alignment horizontal="center" readingOrder="2"/>
    </xf>
    <xf numFmtId="0" fontId="24" fillId="0" borderId="0" xfId="0" applyFont="1" applyBorder="1" applyAlignment="1">
      <alignment horizontal="center" readingOrder="2"/>
    </xf>
    <xf numFmtId="0" fontId="24" fillId="0" borderId="19" xfId="0" applyFont="1" applyBorder="1" applyAlignment="1">
      <alignment horizontal="center" wrapText="1" readingOrder="2"/>
    </xf>
    <xf numFmtId="0" fontId="24" fillId="0" borderId="19" xfId="0" applyFont="1" applyBorder="1" applyAlignment="1">
      <alignment horizontal="center" readingOrder="2"/>
    </xf>
    <xf numFmtId="0" fontId="24" fillId="0" borderId="12" xfId="0" applyFont="1" applyBorder="1" applyAlignment="1">
      <alignment horizontal="center" wrapText="1" readingOrder="2"/>
    </xf>
    <xf numFmtId="0" fontId="24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right" vertical="center" readingOrder="2"/>
    </xf>
    <xf numFmtId="0" fontId="14" fillId="0" borderId="0" xfId="0" applyFont="1" applyBorder="1" applyAlignment="1">
      <alignment horizontal="right" vertical="top" wrapText="1" readingOrder="2"/>
    </xf>
    <xf numFmtId="0" fontId="14" fillId="0" borderId="0" xfId="0" applyFont="1" applyBorder="1" applyAlignment="1">
      <alignment horizontal="justify" vertical="top" wrapText="1" readingOrder="2"/>
    </xf>
    <xf numFmtId="0" fontId="14" fillId="0" borderId="0" xfId="0" applyFont="1" applyBorder="1" applyAlignment="1">
      <alignment horizontal="center" vertical="top" wrapText="1" readingOrder="2"/>
    </xf>
    <xf numFmtId="0" fontId="53" fillId="20" borderId="18" xfId="0" applyFont="1" applyFill="1" applyBorder="1" applyAlignment="1">
      <alignment horizontal="center" vertical="top" wrapText="1" readingOrder="2"/>
    </xf>
    <xf numFmtId="0" fontId="53" fillId="0" borderId="0" xfId="0" applyFont="1" applyBorder="1" applyAlignment="1">
      <alignment horizontal="justify" vertical="top" wrapText="1" readingOrder="2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Fill="1" applyAlignment="1">
      <alignment horizontal="center" readingOrder="2"/>
    </xf>
    <xf numFmtId="172" fontId="8" fillId="0" borderId="0" xfId="0" applyNumberFormat="1" applyFont="1" applyFill="1" applyBorder="1" applyAlignment="1">
      <alignment horizontal="right" readingOrder="2"/>
    </xf>
    <xf numFmtId="0" fontId="6" fillId="0" borderId="0" xfId="0" applyFont="1" applyAlignment="1">
      <alignment horizontal="center" readingOrder="2"/>
    </xf>
    <xf numFmtId="172" fontId="0" fillId="0" borderId="0" xfId="0" applyNumberFormat="1" applyFont="1" applyFill="1" applyAlignment="1">
      <alignment horizontal="center" readingOrder="2"/>
    </xf>
    <xf numFmtId="0" fontId="3" fillId="0" borderId="0" xfId="0" applyFont="1" applyAlignment="1">
      <alignment horizontal="center" readingOrder="2"/>
    </xf>
    <xf numFmtId="172" fontId="5" fillId="0" borderId="0" xfId="0" applyNumberFormat="1" applyFont="1" applyFill="1" applyAlignment="1">
      <alignment horizontal="center"/>
    </xf>
    <xf numFmtId="0" fontId="14" fillId="0" borderId="18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readingOrder="2"/>
    </xf>
    <xf numFmtId="0" fontId="24" fillId="0" borderId="0" xfId="0" applyFont="1" applyBorder="1" applyAlignment="1">
      <alignment horizontal="center" vertical="center" readingOrder="2"/>
    </xf>
    <xf numFmtId="49" fontId="7" fillId="0" borderId="0" xfId="55" applyNumberFormat="1" applyFont="1" applyFill="1" applyAlignment="1">
      <alignment horizontal="left" readingOrder="2"/>
      <protection/>
    </xf>
    <xf numFmtId="0" fontId="51" fillId="0" borderId="0" xfId="55" applyFont="1" applyFill="1" applyBorder="1" applyAlignment="1">
      <alignment horizontal="right" readingOrder="2"/>
      <protection/>
    </xf>
    <xf numFmtId="0" fontId="24" fillId="0" borderId="0" xfId="55" applyFont="1" applyFill="1" applyBorder="1" applyAlignment="1">
      <alignment horizontal="right" readingOrder="2"/>
      <protection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vertical="top" readingOrder="2"/>
    </xf>
    <xf numFmtId="0" fontId="23" fillId="0" borderId="0" xfId="55" applyFont="1" applyFill="1" applyBorder="1" applyAlignment="1">
      <alignment horizontal="right" vertical="top" readingOrder="2"/>
      <protection/>
    </xf>
    <xf numFmtId="0" fontId="0" fillId="0" borderId="0" xfId="0" applyAlignment="1">
      <alignment vertical="top"/>
    </xf>
    <xf numFmtId="0" fontId="16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172" fontId="8" fillId="0" borderId="0" xfId="0" applyNumberFormat="1" applyFont="1" applyFill="1" applyAlignment="1">
      <alignment horizontal="right" vertical="center" readingOrder="2"/>
    </xf>
    <xf numFmtId="0" fontId="4" fillId="0" borderId="0" xfId="0" applyFont="1" applyAlignment="1">
      <alignment/>
    </xf>
    <xf numFmtId="49" fontId="7" fillId="0" borderId="0" xfId="55" applyNumberFormat="1" applyFont="1" applyFill="1" applyAlignment="1">
      <alignment horizontal="right" vertical="center" readingOrder="2"/>
      <protection/>
    </xf>
    <xf numFmtId="0" fontId="50" fillId="0" borderId="0" xfId="55" applyFont="1" applyFill="1" applyAlignment="1">
      <alignment horizontal="right" vertical="center" readingOrder="2"/>
      <protection/>
    </xf>
    <xf numFmtId="0" fontId="32" fillId="0" borderId="0" xfId="55" applyFont="1" applyFill="1" applyAlignment="1">
      <alignment horizontal="right" vertical="center" readingOrder="2"/>
      <protection/>
    </xf>
    <xf numFmtId="49" fontId="16" fillId="0" borderId="0" xfId="55" applyNumberFormat="1" applyFont="1" applyFill="1" applyBorder="1" applyAlignment="1">
      <alignment horizontal="right" vertical="center" readingOrder="2"/>
      <protection/>
    </xf>
    <xf numFmtId="49" fontId="23" fillId="0" borderId="0" xfId="55" applyNumberFormat="1" applyFont="1" applyFill="1" applyAlignment="1">
      <alignment horizontal="right" vertical="center" readingOrder="2"/>
      <protection/>
    </xf>
    <xf numFmtId="0" fontId="0" fillId="0" borderId="0" xfId="0" applyAlignment="1">
      <alignment vertical="center"/>
    </xf>
    <xf numFmtId="0" fontId="14" fillId="0" borderId="18" xfId="55" applyFont="1" applyFill="1" applyBorder="1" applyAlignment="1">
      <alignment horizontal="center" vertical="center" wrapText="1" readingOrder="2"/>
      <protection/>
    </xf>
    <xf numFmtId="0" fontId="24" fillId="0" borderId="0" xfId="55" applyFont="1" applyFill="1" applyBorder="1" applyAlignment="1">
      <alignment vertical="center" readingOrder="2"/>
      <protection/>
    </xf>
    <xf numFmtId="0" fontId="14" fillId="0" borderId="0" xfId="55" applyFont="1" applyFill="1" applyBorder="1" applyAlignment="1">
      <alignment vertical="center" readingOrder="2"/>
      <protection/>
    </xf>
    <xf numFmtId="0" fontId="7" fillId="0" borderId="0" xfId="0" applyFont="1" applyBorder="1" applyAlignment="1">
      <alignment horizontal="right" vertical="top" wrapText="1" readingOrder="2"/>
    </xf>
    <xf numFmtId="172" fontId="56" fillId="0" borderId="0" xfId="0" applyNumberFormat="1" applyFont="1" applyFill="1" applyBorder="1" applyAlignment="1">
      <alignment horizontal="center" vertical="center" wrapText="1"/>
    </xf>
    <xf numFmtId="0" fontId="57" fillId="0" borderId="0" xfId="55" applyFont="1" applyFill="1" applyBorder="1" applyAlignment="1">
      <alignment horizontal="right" vertical="center" readingOrder="2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 wrapText="1" readingOrder="2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top" shrinkToFit="1" readingOrder="2"/>
    </xf>
    <xf numFmtId="3" fontId="41" fillId="0" borderId="0" xfId="55" applyNumberFormat="1" applyFont="1" applyFill="1" applyAlignment="1">
      <alignment horizontal="center" vertical="center" readingOrder="2"/>
      <protection/>
    </xf>
    <xf numFmtId="3" fontId="42" fillId="0" borderId="0" xfId="55" applyNumberFormat="1" applyFont="1" applyFill="1" applyAlignment="1">
      <alignment horizontal="center" vertical="center" readingOrder="2"/>
      <protection/>
    </xf>
    <xf numFmtId="3" fontId="39" fillId="0" borderId="0" xfId="55" applyNumberFormat="1" applyFont="1" applyFill="1" applyAlignment="1">
      <alignment horizontal="center" vertical="center" readingOrder="2"/>
      <protection/>
    </xf>
    <xf numFmtId="3" fontId="43" fillId="0" borderId="0" xfId="55" applyNumberFormat="1" applyFont="1" applyFill="1" applyAlignment="1">
      <alignment readingOrder="2"/>
      <protection/>
    </xf>
    <xf numFmtId="3" fontId="43" fillId="0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3" fontId="5" fillId="0" borderId="0" xfId="55" applyNumberFormat="1" applyFont="1" applyFill="1">
      <alignment/>
      <protection/>
    </xf>
    <xf numFmtId="3" fontId="42" fillId="0" borderId="0" xfId="55" applyNumberFormat="1" applyFont="1" applyFill="1" applyAlignment="1">
      <alignment vertical="center" readingOrder="2"/>
      <protection/>
    </xf>
    <xf numFmtId="3" fontId="39" fillId="0" borderId="0" xfId="55" applyNumberFormat="1" applyFont="1" applyFill="1" applyAlignment="1">
      <alignment vertical="center" readingOrder="2"/>
      <protection/>
    </xf>
    <xf numFmtId="173" fontId="41" fillId="0" borderId="18" xfId="55" applyNumberFormat="1" applyFont="1" applyFill="1" applyBorder="1" applyAlignment="1">
      <alignment horizontal="center" vertical="center" readingOrder="2"/>
      <protection/>
    </xf>
    <xf numFmtId="173" fontId="41" fillId="0" borderId="0" xfId="55" applyNumberFormat="1" applyFont="1" applyFill="1" applyAlignment="1">
      <alignment horizontal="center" vertical="center" readingOrder="2"/>
      <protection/>
    </xf>
    <xf numFmtId="49" fontId="58" fillId="0" borderId="0" xfId="55" applyNumberFormat="1" applyFont="1" applyFill="1" applyBorder="1" applyAlignment="1">
      <alignment horizontal="right" vertical="center" readingOrder="2"/>
      <protection/>
    </xf>
    <xf numFmtId="0" fontId="59" fillId="0" borderId="0" xfId="55" applyFont="1" applyFill="1" applyBorder="1" applyAlignment="1">
      <alignment horizontal="right" vertical="center" readingOrder="2"/>
      <protection/>
    </xf>
    <xf numFmtId="0" fontId="59" fillId="0" borderId="0" xfId="55" applyFont="1" applyFill="1" applyAlignment="1">
      <alignment vertical="center" readingOrder="2"/>
      <protection/>
    </xf>
    <xf numFmtId="0" fontId="58" fillId="0" borderId="0" xfId="55" applyFont="1" applyFill="1" applyAlignment="1">
      <alignment vertical="center" readingOrder="2"/>
      <protection/>
    </xf>
    <xf numFmtId="0" fontId="60" fillId="0" borderId="0" xfId="55" applyFont="1" applyFill="1" applyAlignment="1">
      <alignment vertical="center" readingOrder="2"/>
      <protection/>
    </xf>
    <xf numFmtId="0" fontId="61" fillId="0" borderId="0" xfId="55" applyFont="1" applyFill="1" applyBorder="1" applyAlignment="1">
      <alignment horizontal="right" vertical="center" readingOrder="2"/>
      <protection/>
    </xf>
    <xf numFmtId="0" fontId="14" fillId="0" borderId="0" xfId="55" applyFont="1" applyFill="1" applyBorder="1" applyAlignment="1">
      <alignment horizontal="center" vertical="center" wrapText="1" readingOrder="2"/>
      <protection/>
    </xf>
    <xf numFmtId="0" fontId="60" fillId="0" borderId="0" xfId="0" applyFont="1" applyAlignment="1">
      <alignment/>
    </xf>
    <xf numFmtId="0" fontId="60" fillId="0" borderId="0" xfId="0" applyFont="1" applyAlignment="1">
      <alignment readingOrder="2"/>
    </xf>
    <xf numFmtId="0" fontId="61" fillId="0" borderId="0" xfId="0" applyFont="1" applyBorder="1" applyAlignment="1">
      <alignment horizontal="right" readingOrder="2"/>
    </xf>
    <xf numFmtId="0" fontId="60" fillId="0" borderId="0" xfId="0" applyFont="1" applyBorder="1" applyAlignment="1">
      <alignment readingOrder="2"/>
    </xf>
    <xf numFmtId="0" fontId="60" fillId="0" borderId="0" xfId="0" applyFont="1" applyBorder="1" applyAlignment="1">
      <alignment horizontal="center" readingOrder="2"/>
    </xf>
    <xf numFmtId="172" fontId="62" fillId="0" borderId="0" xfId="55" applyNumberFormat="1" applyFont="1" applyFill="1" applyAlignment="1">
      <alignment readingOrder="2"/>
      <protection/>
    </xf>
    <xf numFmtId="0" fontId="63" fillId="0" borderId="0" xfId="55" applyFont="1" applyFill="1" applyAlignment="1">
      <alignment vertical="center" readingOrder="2"/>
      <protection/>
    </xf>
    <xf numFmtId="172" fontId="62" fillId="0" borderId="0" xfId="55" applyNumberFormat="1" applyFont="1" applyFill="1" applyAlignment="1">
      <alignment horizontal="center" vertical="center"/>
      <protection/>
    </xf>
    <xf numFmtId="172" fontId="62" fillId="0" borderId="0" xfId="55" applyNumberFormat="1" applyFont="1" applyFill="1">
      <alignment/>
      <protection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vertical="top"/>
    </xf>
    <xf numFmtId="172" fontId="13" fillId="0" borderId="0" xfId="55" applyNumberFormat="1" applyFont="1" applyFill="1" applyBorder="1" applyAlignment="1">
      <alignment horizontal="center" vertical="center"/>
      <protection/>
    </xf>
    <xf numFmtId="172" fontId="46" fillId="0" borderId="0" xfId="55" applyNumberFormat="1" applyFont="1" applyFill="1" applyBorder="1" applyAlignment="1">
      <alignment horizontal="center" vertical="center" readingOrder="2"/>
      <protection/>
    </xf>
    <xf numFmtId="0" fontId="8" fillId="0" borderId="0" xfId="0" applyFont="1" applyFill="1" applyBorder="1" applyAlignment="1">
      <alignment horizontal="right" vertical="center" readingOrder="2"/>
    </xf>
    <xf numFmtId="172" fontId="8" fillId="0" borderId="0" xfId="0" applyNumberFormat="1" applyFont="1" applyFill="1" applyBorder="1" applyAlignment="1">
      <alignment horizontal="right" vertical="center" readingOrder="2"/>
    </xf>
    <xf numFmtId="49" fontId="8" fillId="0" borderId="0" xfId="55" applyNumberFormat="1" applyFont="1" applyFill="1" applyAlignment="1">
      <alignment horizontal="left" vertical="center" readingOrder="2"/>
      <protection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172" fontId="14" fillId="0" borderId="0" xfId="55" applyNumberFormat="1" applyFont="1" applyFill="1">
      <alignment/>
      <protection/>
    </xf>
    <xf numFmtId="0" fontId="21" fillId="0" borderId="0" xfId="55" applyFont="1" applyFill="1" applyBorder="1" applyAlignment="1">
      <alignment horizontal="center" vertical="center" readingOrder="2"/>
      <protection/>
    </xf>
    <xf numFmtId="3" fontId="5" fillId="0" borderId="0" xfId="55" applyNumberFormat="1" applyFont="1" applyFill="1" applyBorder="1" applyAlignment="1">
      <alignment horizontal="center" vertical="center" readingOrder="2"/>
      <protection/>
    </xf>
    <xf numFmtId="0" fontId="14" fillId="0" borderId="0" xfId="55" applyFont="1" applyFill="1" applyAlignment="1">
      <alignment horizontal="right" vertical="center" readingOrder="2"/>
      <protection/>
    </xf>
    <xf numFmtId="3" fontId="14" fillId="0" borderId="18" xfId="55" applyNumberFormat="1" applyFont="1" applyFill="1" applyBorder="1" applyAlignment="1">
      <alignment vertical="center" readingOrder="2"/>
      <protection/>
    </xf>
    <xf numFmtId="0" fontId="24" fillId="0" borderId="0" xfId="0" applyFont="1" applyBorder="1" applyAlignment="1">
      <alignment/>
    </xf>
    <xf numFmtId="0" fontId="8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2" xfId="55" applyFont="1" applyFill="1" applyBorder="1" applyAlignment="1">
      <alignment horizontal="center" vertical="center" wrapText="1"/>
      <protection/>
    </xf>
    <xf numFmtId="172" fontId="11" fillId="0" borderId="18" xfId="55" applyNumberFormat="1" applyFont="1" applyFill="1" applyBorder="1" applyAlignment="1">
      <alignment horizontal="right" vertical="center" wrapText="1" readingOrder="2"/>
      <protection/>
    </xf>
    <xf numFmtId="172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135"/>
    </xf>
    <xf numFmtId="49" fontId="5" fillId="0" borderId="0" xfId="0" applyNumberFormat="1" applyFont="1" applyFill="1" applyBorder="1" applyAlignment="1">
      <alignment horizontal="center" vertical="center" readingOrder="2"/>
    </xf>
    <xf numFmtId="172" fontId="6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/>
    </xf>
    <xf numFmtId="172" fontId="24" fillId="0" borderId="0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vertical="center" readingOrder="2"/>
    </xf>
    <xf numFmtId="0" fontId="16" fillId="0" borderId="0" xfId="0" applyFont="1" applyAlignment="1">
      <alignment vertical="center" readingOrder="2"/>
    </xf>
    <xf numFmtId="0" fontId="60" fillId="0" borderId="0" xfId="0" applyFont="1" applyAlignment="1">
      <alignment vertical="center" readingOrder="2"/>
    </xf>
    <xf numFmtId="172" fontId="14" fillId="0" borderId="0" xfId="0" applyNumberFormat="1" applyFont="1" applyFill="1" applyBorder="1" applyAlignment="1">
      <alignment horizontal="center" vertical="center" textRotation="135"/>
    </xf>
    <xf numFmtId="173" fontId="14" fillId="0" borderId="0" xfId="0" applyNumberFormat="1" applyFont="1" applyFill="1" applyBorder="1" applyAlignment="1">
      <alignment horizontal="right" vertical="center" readingOrder="2"/>
    </xf>
    <xf numFmtId="3" fontId="5" fillId="20" borderId="0" xfId="0" applyNumberFormat="1" applyFont="1" applyFill="1" applyBorder="1" applyAlignment="1">
      <alignment horizontal="center" vertical="top" wrapText="1" readingOrder="2"/>
    </xf>
    <xf numFmtId="3" fontId="33" fillId="0" borderId="0" xfId="0" applyNumberFormat="1" applyFont="1" applyBorder="1" applyAlignment="1">
      <alignment horizontal="justify" vertical="top" wrapText="1" readingOrder="2"/>
    </xf>
    <xf numFmtId="3" fontId="5" fillId="0" borderId="0" xfId="0" applyNumberFormat="1" applyFont="1" applyBorder="1" applyAlignment="1">
      <alignment horizontal="center" vertical="top" wrapText="1" readingOrder="2"/>
    </xf>
    <xf numFmtId="3" fontId="5" fillId="20" borderId="18" xfId="0" applyNumberFormat="1" applyFont="1" applyFill="1" applyBorder="1" applyAlignment="1">
      <alignment horizontal="center" vertical="top" wrapText="1" readingOrder="2"/>
    </xf>
    <xf numFmtId="3" fontId="5" fillId="0" borderId="18" xfId="0" applyNumberFormat="1" applyFont="1" applyBorder="1" applyAlignment="1">
      <alignment horizontal="center" vertical="top" wrapText="1" readingOrder="2"/>
    </xf>
    <xf numFmtId="3" fontId="37" fillId="21" borderId="0" xfId="0" applyNumberFormat="1" applyFont="1" applyFill="1" applyBorder="1" applyAlignment="1">
      <alignment horizontal="justify" vertical="top" wrapText="1" readingOrder="2"/>
    </xf>
    <xf numFmtId="3" fontId="20" fillId="20" borderId="0" xfId="0" applyNumberFormat="1" applyFont="1" applyFill="1" applyBorder="1" applyAlignment="1">
      <alignment horizontal="center" vertical="top" wrapText="1" readingOrder="2"/>
    </xf>
    <xf numFmtId="3" fontId="20" fillId="0" borderId="0" xfId="0" applyNumberFormat="1" applyFont="1" applyBorder="1" applyAlignment="1">
      <alignment horizontal="center" vertical="top" wrapText="1" readingOrder="2"/>
    </xf>
    <xf numFmtId="3" fontId="33" fillId="0" borderId="0" xfId="0" applyNumberFormat="1" applyFont="1" applyBorder="1" applyAlignment="1">
      <alignment horizontal="center" vertical="top" wrapText="1" readingOrder="2"/>
    </xf>
    <xf numFmtId="3" fontId="33" fillId="21" borderId="0" xfId="0" applyNumberFormat="1" applyFont="1" applyFill="1" applyBorder="1" applyAlignment="1">
      <alignment horizontal="justify" vertical="top" wrapText="1" readingOrder="2"/>
    </xf>
    <xf numFmtId="3" fontId="5" fillId="21" borderId="18" xfId="0" applyNumberFormat="1" applyFont="1" applyFill="1" applyBorder="1" applyAlignment="1">
      <alignment horizontal="center" vertical="top" wrapText="1" readingOrder="2"/>
    </xf>
    <xf numFmtId="3" fontId="33" fillId="21" borderId="0" xfId="0" applyNumberFormat="1" applyFont="1" applyFill="1" applyBorder="1" applyAlignment="1">
      <alignment horizontal="center" vertical="top" wrapText="1" readingOrder="2"/>
    </xf>
    <xf numFmtId="173" fontId="5" fillId="0" borderId="0" xfId="0" applyNumberFormat="1" applyFont="1" applyBorder="1" applyAlignment="1">
      <alignment horizontal="center" vertical="top" wrapText="1" readingOrder="2"/>
    </xf>
    <xf numFmtId="173" fontId="5" fillId="0" borderId="18" xfId="0" applyNumberFormat="1" applyFont="1" applyBorder="1" applyAlignment="1">
      <alignment horizontal="center" vertical="top" wrapText="1" readingOrder="2"/>
    </xf>
    <xf numFmtId="173" fontId="37" fillId="21" borderId="0" xfId="0" applyNumberFormat="1" applyFont="1" applyFill="1" applyBorder="1" applyAlignment="1">
      <alignment horizontal="justify" vertical="top" wrapText="1" readingOrder="2"/>
    </xf>
    <xf numFmtId="173" fontId="20" fillId="0" borderId="0" xfId="0" applyNumberFormat="1" applyFont="1" applyBorder="1" applyAlignment="1">
      <alignment horizontal="center" vertical="top" wrapText="1" readingOrder="2"/>
    </xf>
    <xf numFmtId="173" fontId="33" fillId="0" borderId="0" xfId="0" applyNumberFormat="1" applyFont="1" applyBorder="1" applyAlignment="1">
      <alignment horizontal="center" vertical="top" wrapText="1" readingOrder="2"/>
    </xf>
    <xf numFmtId="173" fontId="5" fillId="21" borderId="18" xfId="0" applyNumberFormat="1" applyFont="1" applyFill="1" applyBorder="1" applyAlignment="1">
      <alignment horizontal="center" vertical="top" wrapText="1" readingOrder="2"/>
    </xf>
    <xf numFmtId="173" fontId="33" fillId="21" borderId="0" xfId="0" applyNumberFormat="1" applyFont="1" applyFill="1" applyBorder="1" applyAlignment="1">
      <alignment horizontal="center" vertical="top" wrapText="1" readingOrder="2"/>
    </xf>
    <xf numFmtId="0" fontId="87" fillId="0" borderId="0" xfId="55" applyFont="1" applyFill="1" applyBorder="1" applyAlignment="1">
      <alignment horizontal="right" vertical="center" readingOrder="2"/>
      <protection/>
    </xf>
    <xf numFmtId="0" fontId="88" fillId="0" borderId="0" xfId="55" applyFont="1" applyFill="1" applyBorder="1" applyAlignment="1">
      <alignment horizontal="right" vertical="center" readingOrder="2"/>
      <protection/>
    </xf>
    <xf numFmtId="0" fontId="88" fillId="0" borderId="0" xfId="55" applyFont="1" applyFill="1" applyAlignment="1">
      <alignment vertical="center" readingOrder="2"/>
      <protection/>
    </xf>
    <xf numFmtId="0" fontId="89" fillId="0" borderId="0" xfId="55" applyFont="1" applyFill="1" applyBorder="1" applyAlignment="1">
      <alignment horizontal="right" vertical="center" readingOrder="2"/>
      <protection/>
    </xf>
    <xf numFmtId="0" fontId="90" fillId="0" borderId="0" xfId="55" applyFont="1" applyFill="1" applyBorder="1" applyAlignment="1">
      <alignment horizontal="right" vertical="center" readingOrder="2"/>
      <protection/>
    </xf>
    <xf numFmtId="0" fontId="89" fillId="0" borderId="0" xfId="55" applyFont="1" applyFill="1" applyAlignment="1">
      <alignment vertical="center" readingOrder="2"/>
      <protection/>
    </xf>
    <xf numFmtId="0" fontId="91" fillId="0" borderId="0" xfId="0" applyFont="1" applyAlignment="1">
      <alignment horizontal="center"/>
    </xf>
    <xf numFmtId="3" fontId="14" fillId="0" borderId="0" xfId="55" applyNumberFormat="1" applyFont="1" applyFill="1">
      <alignment/>
      <protection/>
    </xf>
    <xf numFmtId="3" fontId="14" fillId="0" borderId="0" xfId="55" applyNumberFormat="1" applyFont="1" applyFill="1" applyBorder="1" applyAlignment="1">
      <alignment horizontal="center" vertical="center" readingOrder="2"/>
      <protection/>
    </xf>
    <xf numFmtId="173" fontId="68" fillId="0" borderId="18" xfId="0" applyNumberFormat="1" applyFont="1" applyBorder="1" applyAlignment="1">
      <alignment horizontal="center" readingOrder="2"/>
    </xf>
    <xf numFmtId="173" fontId="14" fillId="0" borderId="18" xfId="55" applyNumberFormat="1" applyFont="1" applyFill="1" applyBorder="1" applyAlignment="1">
      <alignment horizontal="center" vertical="center" readingOrder="2"/>
      <protection/>
    </xf>
    <xf numFmtId="3" fontId="14" fillId="0" borderId="0" xfId="55" applyNumberFormat="1" applyFont="1" applyFill="1" applyAlignment="1">
      <alignment horizontal="center" vertical="center" readingOrder="2"/>
      <protection/>
    </xf>
    <xf numFmtId="173" fontId="14" fillId="0" borderId="0" xfId="55" applyNumberFormat="1" applyFont="1" applyFill="1" applyAlignment="1">
      <alignment horizontal="center" vertical="center" readingOrder="2"/>
      <protection/>
    </xf>
    <xf numFmtId="3" fontId="14" fillId="0" borderId="0" xfId="55" applyNumberFormat="1" applyFont="1" applyFill="1" applyAlignment="1">
      <alignment horizontal="center"/>
      <protection/>
    </xf>
    <xf numFmtId="173" fontId="14" fillId="0" borderId="13" xfId="55" applyNumberFormat="1" applyFont="1" applyFill="1" applyBorder="1" applyAlignment="1">
      <alignment horizontal="center" vertical="center" readingOrder="2"/>
      <protection/>
    </xf>
    <xf numFmtId="3" fontId="14" fillId="0" borderId="10" xfId="55" applyNumberFormat="1" applyFont="1" applyFill="1" applyBorder="1" applyAlignment="1">
      <alignment horizontal="center" vertical="center" readingOrder="2"/>
      <protection/>
    </xf>
    <xf numFmtId="3" fontId="14" fillId="0" borderId="18" xfId="55" applyNumberFormat="1" applyFont="1" applyFill="1" applyBorder="1" applyAlignment="1">
      <alignment horizontal="center" vertical="center" readingOrder="2"/>
      <protection/>
    </xf>
    <xf numFmtId="3" fontId="14" fillId="0" borderId="16" xfId="55" applyNumberFormat="1" applyFont="1" applyFill="1" applyBorder="1" applyAlignment="1">
      <alignment horizontal="center" vertical="center" readingOrder="2"/>
      <protection/>
    </xf>
    <xf numFmtId="3" fontId="14" fillId="0" borderId="19" xfId="55" applyNumberFormat="1" applyFont="1" applyFill="1" applyBorder="1" applyAlignment="1">
      <alignment horizontal="center" vertical="center" readingOrder="2"/>
      <protection/>
    </xf>
    <xf numFmtId="173" fontId="14" fillId="0" borderId="0" xfId="55" applyNumberFormat="1" applyFont="1" applyFill="1" applyBorder="1" applyAlignment="1">
      <alignment horizontal="center" vertical="center" readingOrder="2"/>
      <protection/>
    </xf>
    <xf numFmtId="3" fontId="14" fillId="0" borderId="20" xfId="55" applyNumberFormat="1" applyFont="1" applyFill="1" applyBorder="1" applyAlignment="1">
      <alignment horizontal="center" vertical="center" readingOrder="2"/>
      <protection/>
    </xf>
    <xf numFmtId="3" fontId="14" fillId="25" borderId="18" xfId="55" applyNumberFormat="1" applyFont="1" applyFill="1" applyBorder="1" applyAlignment="1">
      <alignment horizontal="center" vertical="center" readingOrder="2"/>
      <protection/>
    </xf>
    <xf numFmtId="173" fontId="14" fillId="0" borderId="20" xfId="55" applyNumberFormat="1" applyFont="1" applyFill="1" applyBorder="1" applyAlignment="1">
      <alignment horizontal="center" vertical="center" readingOrder="2"/>
      <protection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69" fillId="0" borderId="0" xfId="0" applyNumberFormat="1" applyFont="1" applyBorder="1" applyAlignment="1">
      <alignment horizontal="center" vertical="center"/>
    </xf>
    <xf numFmtId="172" fontId="11" fillId="0" borderId="18" xfId="55" applyNumberFormat="1" applyFont="1" applyFill="1" applyBorder="1" applyAlignment="1">
      <alignment horizontal="right" vertical="center" readingOrder="2"/>
      <protection/>
    </xf>
    <xf numFmtId="0" fontId="14" fillId="0" borderId="19" xfId="55" applyFont="1" applyFill="1" applyBorder="1" applyAlignment="1">
      <alignment horizontal="center" vertical="center" readingOrder="2"/>
      <protection/>
    </xf>
    <xf numFmtId="3" fontId="16" fillId="0" borderId="0" xfId="0" applyNumberFormat="1" applyFont="1" applyBorder="1" applyAlignment="1">
      <alignment horizontal="center" vertical="center" readingOrder="2"/>
    </xf>
    <xf numFmtId="3" fontId="16" fillId="0" borderId="20" xfId="0" applyNumberFormat="1" applyFont="1" applyBorder="1" applyAlignment="1">
      <alignment horizontal="center" vertical="center" readingOrder="2"/>
    </xf>
    <xf numFmtId="172" fontId="14" fillId="0" borderId="20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readingOrder="2"/>
    </xf>
    <xf numFmtId="0" fontId="54" fillId="0" borderId="1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11" fontId="70" fillId="0" borderId="18" xfId="0" applyNumberFormat="1" applyFont="1" applyBorder="1" applyAlignment="1">
      <alignment horizontal="center" vertical="justify"/>
    </xf>
    <xf numFmtId="0" fontId="16" fillId="0" borderId="18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11" fontId="70" fillId="0" borderId="18" xfId="0" applyNumberFormat="1" applyFont="1" applyFill="1" applyBorder="1" applyAlignment="1">
      <alignment horizontal="center" vertical="justify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8" xfId="0" applyFont="1" applyBorder="1" applyAlignment="1">
      <alignment/>
    </xf>
    <xf numFmtId="3" fontId="16" fillId="0" borderId="0" xfId="0" applyNumberFormat="1" applyFont="1" applyFill="1" applyBorder="1" applyAlignment="1">
      <alignment horizontal="center" vertical="center" readingOrder="2"/>
    </xf>
    <xf numFmtId="175" fontId="14" fillId="0" borderId="0" xfId="55" applyNumberFormat="1" applyFont="1" applyFill="1" applyBorder="1" applyAlignment="1">
      <alignment horizontal="center" vertical="center" readingOrder="2"/>
      <protection/>
    </xf>
    <xf numFmtId="175" fontId="14" fillId="0" borderId="0" xfId="0" applyNumberFormat="1" applyFont="1" applyFill="1" applyBorder="1" applyAlignment="1">
      <alignment horizontal="center" vertical="center" readingOrder="2"/>
    </xf>
    <xf numFmtId="175" fontId="14" fillId="0" borderId="18" xfId="0" applyNumberFormat="1" applyFont="1" applyFill="1" applyBorder="1" applyAlignment="1">
      <alignment horizontal="center" vertical="center" readingOrder="2"/>
    </xf>
    <xf numFmtId="175" fontId="14" fillId="0" borderId="19" xfId="0" applyNumberFormat="1" applyFont="1" applyFill="1" applyBorder="1" applyAlignment="1">
      <alignment horizontal="center" vertical="center" readingOrder="2"/>
    </xf>
    <xf numFmtId="11" fontId="70" fillId="0" borderId="18" xfId="0" applyNumberFormat="1" applyFont="1" applyFill="1" applyBorder="1" applyAlignment="1">
      <alignment horizontal="center" vertical="center"/>
    </xf>
    <xf numFmtId="175" fontId="5" fillId="0" borderId="20" xfId="0" applyNumberFormat="1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readingOrder="2"/>
    </xf>
    <xf numFmtId="172" fontId="8" fillId="0" borderId="0" xfId="0" applyNumberFormat="1" applyFont="1" applyFill="1" applyAlignment="1">
      <alignment horizontal="right" vertical="center" readingOrder="2"/>
    </xf>
    <xf numFmtId="0" fontId="14" fillId="0" borderId="3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 readingOrder="2"/>
    </xf>
    <xf numFmtId="172" fontId="59" fillId="0" borderId="0" xfId="0" applyNumberFormat="1" applyFont="1" applyFill="1" applyBorder="1" applyAlignment="1">
      <alignment horizontal="right" vertical="center" readingOrder="2"/>
    </xf>
    <xf numFmtId="0" fontId="14" fillId="0" borderId="0" xfId="0" applyFont="1" applyBorder="1" applyAlignment="1">
      <alignment horizontal="center" vertical="center" wrapText="1" readingOrder="2"/>
    </xf>
    <xf numFmtId="0" fontId="14" fillId="0" borderId="18" xfId="0" applyFont="1" applyBorder="1" applyAlignment="1">
      <alignment horizontal="center" vertical="center" wrapText="1" readingOrder="2"/>
    </xf>
    <xf numFmtId="0" fontId="8" fillId="0" borderId="0" xfId="0" applyFont="1" applyFill="1" applyBorder="1" applyAlignment="1">
      <alignment horizontal="right" readingOrder="2"/>
    </xf>
    <xf numFmtId="172" fontId="14" fillId="0" borderId="18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readingOrder="2"/>
    </xf>
    <xf numFmtId="172" fontId="14" fillId="0" borderId="0" xfId="0" applyNumberFormat="1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14" fillId="0" borderId="19" xfId="0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2" fontId="8" fillId="0" borderId="18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readingOrder="2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8" xfId="55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6" fillId="0" borderId="18" xfId="55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right" vertical="center" readingOrder="2"/>
      <protection/>
    </xf>
    <xf numFmtId="172" fontId="8" fillId="0" borderId="0" xfId="55" applyNumberFormat="1" applyFont="1" applyFill="1" applyAlignment="1">
      <alignment horizontal="right" vertical="center" readingOrder="2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readingOrder="2"/>
    </xf>
    <xf numFmtId="172" fontId="14" fillId="0" borderId="0" xfId="0" applyNumberFormat="1" applyFont="1" applyFill="1" applyBorder="1" applyAlignment="1">
      <alignment horizontal="right" vertical="center" readingOrder="2"/>
    </xf>
    <xf numFmtId="172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 readingOrder="2"/>
    </xf>
    <xf numFmtId="0" fontId="14" fillId="0" borderId="18" xfId="0" applyFont="1" applyFill="1" applyBorder="1" applyAlignment="1">
      <alignment horizontal="center" readingOrder="2"/>
    </xf>
    <xf numFmtId="0" fontId="14" fillId="0" borderId="0" xfId="0" applyFont="1" applyBorder="1" applyAlignment="1">
      <alignment horizontal="center" vertical="center" readingOrder="2"/>
    </xf>
    <xf numFmtId="0" fontId="14" fillId="0" borderId="18" xfId="0" applyFont="1" applyBorder="1" applyAlignment="1">
      <alignment horizontal="center" vertical="center" readingOrder="2"/>
    </xf>
    <xf numFmtId="0" fontId="55" fillId="0" borderId="0" xfId="0" applyFont="1" applyAlignment="1">
      <alignment horizontal="right" vertical="justify" wrapText="1"/>
    </xf>
    <xf numFmtId="0" fontId="14" fillId="0" borderId="0" xfId="0" applyFont="1" applyAlignment="1">
      <alignment horizontal="right" vertical="center" wrapText="1"/>
    </xf>
    <xf numFmtId="0" fontId="32" fillId="0" borderId="0" xfId="55" applyFont="1" applyFill="1" applyAlignment="1">
      <alignment horizontal="center" vertical="center" readingOrder="2"/>
      <protection/>
    </xf>
    <xf numFmtId="0" fontId="14" fillId="0" borderId="18" xfId="55" applyFont="1" applyFill="1" applyBorder="1" applyAlignment="1">
      <alignment horizontal="center" vertical="center" readingOrder="2"/>
      <protection/>
    </xf>
    <xf numFmtId="0" fontId="65" fillId="0" borderId="0" xfId="55" applyFont="1" applyFill="1" applyAlignment="1">
      <alignment horizontal="center" vertical="center" readingOrder="2"/>
      <protection/>
    </xf>
    <xf numFmtId="0" fontId="14" fillId="0" borderId="0" xfId="55" applyFont="1" applyFill="1" applyBorder="1" applyAlignment="1">
      <alignment horizontal="center" vertical="center" readingOrder="2"/>
      <protection/>
    </xf>
    <xf numFmtId="0" fontId="24" fillId="0" borderId="18" xfId="55" applyFont="1" applyFill="1" applyBorder="1" applyAlignment="1">
      <alignment horizontal="center" vertical="center" readingOrder="2"/>
      <protection/>
    </xf>
    <xf numFmtId="0" fontId="8" fillId="0" borderId="0" xfId="0" applyFont="1" applyAlignment="1">
      <alignment horizontal="right" readingOrder="2"/>
    </xf>
    <xf numFmtId="0" fontId="47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  <xf numFmtId="0" fontId="47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wrapText="1"/>
    </xf>
    <xf numFmtId="0" fontId="24" fillId="0" borderId="0" xfId="0" applyFont="1" applyAlignment="1">
      <alignment horizontal="center" vertical="center"/>
    </xf>
    <xf numFmtId="0" fontId="67" fillId="0" borderId="0" xfId="0" applyFont="1" applyAlignment="1">
      <alignment horizontal="right" wrapText="1"/>
    </xf>
    <xf numFmtId="0" fontId="24" fillId="0" borderId="0" xfId="55" applyFont="1" applyFill="1" applyBorder="1" applyAlignment="1">
      <alignment horizontal="center" vertical="center" readingOrder="2"/>
      <protection/>
    </xf>
    <xf numFmtId="0" fontId="24" fillId="0" borderId="19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4" fillId="0" borderId="0" xfId="55" applyFont="1" applyFill="1" applyBorder="1" applyAlignment="1">
      <alignment horizontal="center" vertical="center"/>
      <protection/>
    </xf>
    <xf numFmtId="172" fontId="8" fillId="0" borderId="0" xfId="0" applyNumberFormat="1" applyFont="1" applyFill="1" applyAlignment="1">
      <alignment horizontal="right" readingOrder="2"/>
    </xf>
    <xf numFmtId="0" fontId="20" fillId="0" borderId="0" xfId="0" applyFont="1" applyBorder="1" applyAlignment="1">
      <alignment horizontal="center" vertical="top" wrapText="1" readingOrder="2"/>
    </xf>
    <xf numFmtId="0" fontId="5" fillId="20" borderId="37" xfId="0" applyFont="1" applyFill="1" applyBorder="1" applyAlignment="1">
      <alignment horizontal="center" vertical="top" wrapText="1" readingOrder="2"/>
    </xf>
    <xf numFmtId="0" fontId="5" fillId="20" borderId="0" xfId="0" applyFont="1" applyFill="1" applyBorder="1" applyAlignment="1">
      <alignment horizontal="center" vertical="top" wrapText="1" readingOrder="2"/>
    </xf>
    <xf numFmtId="0" fontId="5" fillId="0" borderId="0" xfId="0" applyFont="1" applyBorder="1" applyAlignment="1">
      <alignment horizontal="center" vertical="top" wrapText="1" readingOrder="2"/>
    </xf>
    <xf numFmtId="173" fontId="5" fillId="20" borderId="18" xfId="0" applyNumberFormat="1" applyFont="1" applyFill="1" applyBorder="1" applyAlignment="1">
      <alignment horizontal="center" vertical="top" wrapText="1" readingOrder="2"/>
    </xf>
    <xf numFmtId="0" fontId="5" fillId="20" borderId="18" xfId="0" applyFont="1" applyFill="1" applyBorder="1" applyAlignment="1">
      <alignment horizontal="center" vertical="top" wrapText="1" readingOrder="2"/>
    </xf>
    <xf numFmtId="173" fontId="5" fillId="20" borderId="0" xfId="0" applyNumberFormat="1" applyFont="1" applyFill="1" applyBorder="1" applyAlignment="1">
      <alignment horizontal="center" vertical="top" wrapText="1" readingOrder="2"/>
    </xf>
    <xf numFmtId="0" fontId="37" fillId="21" borderId="0" xfId="0" applyFont="1" applyFill="1" applyBorder="1" applyAlignment="1">
      <alignment horizontal="justify" vertical="top" wrapText="1" readingOrder="2"/>
    </xf>
    <xf numFmtId="173" fontId="5" fillId="21" borderId="18" xfId="0" applyNumberFormat="1" applyFont="1" applyFill="1" applyBorder="1" applyAlignment="1">
      <alignment horizontal="center" vertical="top" wrapText="1" readingOrder="2"/>
    </xf>
    <xf numFmtId="173" fontId="5" fillId="0" borderId="18" xfId="0" applyNumberFormat="1" applyFont="1" applyBorder="1" applyAlignment="1">
      <alignment horizontal="center" vertical="top" wrapText="1" readingOrder="2"/>
    </xf>
    <xf numFmtId="0" fontId="6" fillId="21" borderId="0" xfId="0" applyFont="1" applyFill="1" applyBorder="1" applyAlignment="1">
      <alignment horizontal="justify" vertical="top" wrapText="1" readingOrder="2"/>
    </xf>
    <xf numFmtId="173" fontId="37" fillId="21" borderId="0" xfId="0" applyNumberFormat="1" applyFont="1" applyFill="1" applyBorder="1" applyAlignment="1">
      <alignment horizontal="justify" vertical="top" wrapText="1" readingOrder="2"/>
    </xf>
    <xf numFmtId="173" fontId="5" fillId="0" borderId="0" xfId="0" applyNumberFormat="1" applyFont="1" applyBorder="1" applyAlignment="1">
      <alignment horizontal="center" vertical="top" wrapText="1" readingOrder="2"/>
    </xf>
    <xf numFmtId="173" fontId="5" fillId="0" borderId="20" xfId="0" applyNumberFormat="1" applyFont="1" applyBorder="1" applyAlignment="1">
      <alignment horizontal="center" vertical="top" wrapText="1" readingOrder="2"/>
    </xf>
    <xf numFmtId="0" fontId="53" fillId="0" borderId="0" xfId="0" applyFont="1" applyBorder="1" applyAlignment="1">
      <alignment horizontal="center" vertical="top" wrapText="1" readingOrder="2"/>
    </xf>
    <xf numFmtId="0" fontId="53" fillId="20" borderId="0" xfId="0" applyFont="1" applyFill="1" applyBorder="1" applyAlignment="1">
      <alignment horizontal="center" vertical="top" wrapText="1" readingOrder="2"/>
    </xf>
    <xf numFmtId="173" fontId="20" fillId="0" borderId="0" xfId="0" applyNumberFormat="1" applyFont="1" applyBorder="1" applyAlignment="1">
      <alignment horizontal="center" vertical="top" wrapText="1" readingOrder="2"/>
    </xf>
    <xf numFmtId="0" fontId="14" fillId="20" borderId="18" xfId="0" applyFont="1" applyFill="1" applyBorder="1" applyAlignment="1">
      <alignment horizontal="center" vertical="top" wrapText="1" readingOrder="2"/>
    </xf>
    <xf numFmtId="0" fontId="20" fillId="20" borderId="0" xfId="0" applyFont="1" applyFill="1" applyBorder="1" applyAlignment="1">
      <alignment horizontal="center" vertical="top" wrapText="1" readingOrder="2"/>
    </xf>
    <xf numFmtId="0" fontId="14" fillId="0" borderId="18" xfId="0" applyFont="1" applyBorder="1" applyAlignment="1">
      <alignment horizontal="center" vertical="top" wrapText="1" readingOrder="2"/>
    </xf>
    <xf numFmtId="0" fontId="14" fillId="20" borderId="0" xfId="0" applyFont="1" applyFill="1" applyBorder="1" applyAlignment="1">
      <alignment horizontal="center" vertical="top" wrapText="1" readingOrder="2"/>
    </xf>
    <xf numFmtId="0" fontId="32" fillId="0" borderId="0" xfId="55" applyFont="1" applyFill="1" applyAlignment="1">
      <alignment horizontal="center" vertical="top" readingOrder="2"/>
      <protection/>
    </xf>
    <xf numFmtId="172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65" fillId="0" borderId="0" xfId="55" applyFont="1" applyFill="1" applyBorder="1" applyAlignment="1">
      <alignment horizontal="center" vertical="center" readingOrder="2"/>
      <protection/>
    </xf>
    <xf numFmtId="0" fontId="14" fillId="0" borderId="0" xfId="0" applyFont="1" applyFill="1" applyBorder="1" applyAlignment="1">
      <alignment horizontal="right" vertical="center" wrapText="1"/>
    </xf>
    <xf numFmtId="172" fontId="57" fillId="0" borderId="0" xfId="0" applyNumberFormat="1" applyFont="1" applyFill="1" applyBorder="1" applyAlignment="1">
      <alignment horizontal="center" vertical="center" readingOrder="2"/>
    </xf>
    <xf numFmtId="172" fontId="8" fillId="0" borderId="0" xfId="0" applyNumberFormat="1" applyFont="1" applyFill="1" applyBorder="1" applyAlignment="1">
      <alignment horizontal="right" vertical="center" readingOrder="2"/>
    </xf>
    <xf numFmtId="172" fontId="14" fillId="0" borderId="0" xfId="0" applyNumberFormat="1" applyFont="1" applyFill="1" applyBorder="1" applyAlignment="1">
      <alignment horizontal="center" vertical="center" readingOrder="2"/>
    </xf>
    <xf numFmtId="0" fontId="9" fillId="0" borderId="0" xfId="0" applyFont="1" applyFill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rightToLeft="1" tabSelected="1" view="pageBreakPreview" zoomScale="110" zoomScaleSheetLayoutView="110" zoomScalePageLayoutView="0" workbookViewId="0" topLeftCell="A7">
      <selection activeCell="F10" sqref="F10"/>
    </sheetView>
  </sheetViews>
  <sheetFormatPr defaultColWidth="9.140625" defaultRowHeight="12.75"/>
  <cols>
    <col min="1" max="1" width="3.7109375" style="0" customWidth="1"/>
    <col min="2" max="2" width="17.28125" style="0" customWidth="1"/>
    <col min="4" max="4" width="14.8515625" style="0" customWidth="1"/>
    <col min="6" max="6" width="14.00390625" style="0" customWidth="1"/>
  </cols>
  <sheetData>
    <row r="1" spans="1:10" ht="27.75" customHeight="1">
      <c r="A1" s="541" t="s">
        <v>320</v>
      </c>
      <c r="B1" s="541"/>
      <c r="C1" s="541"/>
      <c r="D1" s="541"/>
      <c r="E1" s="541"/>
      <c r="F1" s="541"/>
      <c r="G1" s="541"/>
      <c r="H1" s="541"/>
      <c r="I1" s="541"/>
      <c r="J1" s="96"/>
    </row>
    <row r="2" spans="1:10" ht="24" customHeight="1">
      <c r="A2" s="541" t="s">
        <v>84</v>
      </c>
      <c r="B2" s="541"/>
      <c r="C2" s="541"/>
      <c r="D2" s="541"/>
      <c r="E2" s="541"/>
      <c r="F2" s="541"/>
      <c r="G2" s="541"/>
      <c r="H2" s="541"/>
      <c r="I2" s="541"/>
      <c r="J2" s="96"/>
    </row>
    <row r="3" spans="1:10" ht="28.5" customHeight="1">
      <c r="A3" s="541" t="s">
        <v>354</v>
      </c>
      <c r="B3" s="541"/>
      <c r="C3" s="541"/>
      <c r="D3" s="541"/>
      <c r="E3" s="541"/>
      <c r="F3" s="541"/>
      <c r="G3" s="541"/>
      <c r="H3" s="541"/>
      <c r="I3" s="541"/>
      <c r="J3" s="96"/>
    </row>
    <row r="4" spans="1:9" ht="75.75" customHeight="1">
      <c r="A4" s="540" t="s">
        <v>355</v>
      </c>
      <c r="B4" s="540"/>
      <c r="C4" s="540"/>
      <c r="D4" s="540"/>
      <c r="E4" s="540"/>
      <c r="F4" s="540"/>
      <c r="G4" s="540"/>
      <c r="H4" s="540"/>
      <c r="I4" s="540"/>
    </row>
    <row r="5" spans="1:5" ht="29.25" customHeight="1">
      <c r="A5" s="93" t="s">
        <v>88</v>
      </c>
      <c r="B5" s="60" t="s">
        <v>173</v>
      </c>
      <c r="C5" s="60"/>
      <c r="D5" s="60"/>
      <c r="E5" s="331" t="s">
        <v>319</v>
      </c>
    </row>
    <row r="6" spans="1:4" ht="29.25" customHeight="1">
      <c r="A6" s="93" t="s">
        <v>88</v>
      </c>
      <c r="B6" s="60" t="s">
        <v>166</v>
      </c>
      <c r="C6" s="60"/>
      <c r="D6" s="60"/>
    </row>
    <row r="7" spans="2:4" ht="18">
      <c r="B7" s="99" t="s">
        <v>174</v>
      </c>
      <c r="C7" s="60" t="s">
        <v>167</v>
      </c>
      <c r="D7" s="60"/>
    </row>
    <row r="8" spans="2:24" ht="18">
      <c r="B8" s="99" t="s">
        <v>175</v>
      </c>
      <c r="C8" s="60" t="s">
        <v>80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2:24" ht="18">
      <c r="B9" s="99" t="s">
        <v>176</v>
      </c>
      <c r="C9" s="60" t="s">
        <v>300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40.5" customHeight="1"/>
    <row r="12" spans="1:9" ht="69" customHeight="1">
      <c r="A12" s="540" t="s">
        <v>321</v>
      </c>
      <c r="B12" s="540"/>
      <c r="C12" s="540"/>
      <c r="D12" s="540"/>
      <c r="E12" s="540"/>
      <c r="F12" s="540"/>
      <c r="G12" s="540"/>
      <c r="H12" s="540"/>
      <c r="I12" s="540"/>
    </row>
    <row r="13" spans="2:6" ht="29.25" customHeight="1" thickBot="1">
      <c r="B13" s="46" t="s">
        <v>86</v>
      </c>
      <c r="C13" s="47"/>
      <c r="D13" s="46" t="s">
        <v>81</v>
      </c>
      <c r="E13" s="47"/>
      <c r="F13" s="46" t="s">
        <v>82</v>
      </c>
    </row>
    <row r="14" spans="2:7" ht="21.75" customHeight="1">
      <c r="B14" s="334" t="s">
        <v>322</v>
      </c>
      <c r="C14" s="334"/>
      <c r="D14" s="334" t="s">
        <v>323</v>
      </c>
      <c r="E14" s="334"/>
      <c r="F14" s="334"/>
      <c r="G14" s="333"/>
    </row>
    <row r="15" spans="2:7" ht="21.75" customHeight="1">
      <c r="B15" s="334" t="s">
        <v>324</v>
      </c>
      <c r="C15" s="334"/>
      <c r="D15" s="334" t="s">
        <v>325</v>
      </c>
      <c r="E15" s="334"/>
      <c r="F15" s="334"/>
      <c r="G15" s="333"/>
    </row>
    <row r="16" spans="2:10" ht="21.75" customHeight="1">
      <c r="B16" s="334" t="s">
        <v>326</v>
      </c>
      <c r="C16" s="334"/>
      <c r="D16" s="334" t="s">
        <v>327</v>
      </c>
      <c r="E16" s="334"/>
      <c r="F16" s="334"/>
      <c r="G16" s="332"/>
      <c r="H16" s="50"/>
      <c r="I16" s="48"/>
      <c r="J16" s="48"/>
    </row>
    <row r="17" spans="2:10" ht="21.75" customHeight="1">
      <c r="B17" s="334" t="s">
        <v>328</v>
      </c>
      <c r="C17" s="334"/>
      <c r="D17" s="334" t="s">
        <v>329</v>
      </c>
      <c r="E17" s="334"/>
      <c r="F17" s="334"/>
      <c r="G17" s="332"/>
      <c r="H17" s="50"/>
      <c r="I17" s="48"/>
      <c r="J17" s="48"/>
    </row>
    <row r="18" spans="2:10" ht="21.75" customHeight="1">
      <c r="B18" s="334" t="s">
        <v>330</v>
      </c>
      <c r="C18" s="334"/>
      <c r="D18" s="334" t="s">
        <v>331</v>
      </c>
      <c r="E18" s="334"/>
      <c r="F18" s="334"/>
      <c r="G18" s="332"/>
      <c r="H18" s="50"/>
      <c r="I18" s="48"/>
      <c r="J18" s="48"/>
    </row>
    <row r="19" spans="2:7" ht="12.75">
      <c r="B19" s="333"/>
      <c r="C19" s="333"/>
      <c r="D19" s="333"/>
      <c r="E19" s="333"/>
      <c r="F19" s="333"/>
      <c r="G19" s="333"/>
    </row>
    <row r="24" spans="2:8" ht="18" customHeight="1">
      <c r="B24" s="539"/>
      <c r="C24" s="539"/>
      <c r="D24" s="539"/>
      <c r="E24" s="539"/>
      <c r="F24" s="539"/>
      <c r="G24" s="539"/>
      <c r="H24" s="539"/>
    </row>
    <row r="25" spans="2:8" ht="36.75" customHeight="1">
      <c r="B25" s="539"/>
      <c r="C25" s="539"/>
      <c r="D25" s="539"/>
      <c r="E25" s="539"/>
      <c r="F25" s="539"/>
      <c r="G25" s="539"/>
      <c r="H25" s="539"/>
    </row>
    <row r="26" spans="2:8" ht="12.75">
      <c r="B26" s="318"/>
      <c r="C26" s="318"/>
      <c r="D26" s="318"/>
      <c r="E26" s="318"/>
      <c r="F26" s="318"/>
      <c r="G26" s="318"/>
      <c r="H26" s="318"/>
    </row>
    <row r="27" spans="2:8" ht="12.75">
      <c r="B27" s="539"/>
      <c r="C27" s="539"/>
      <c r="D27" s="539"/>
      <c r="E27" s="539"/>
      <c r="F27" s="539"/>
      <c r="G27" s="539"/>
      <c r="H27" s="539"/>
    </row>
    <row r="28" spans="2:8" ht="12.75">
      <c r="B28" s="539"/>
      <c r="C28" s="539"/>
      <c r="D28" s="539"/>
      <c r="E28" s="539"/>
      <c r="F28" s="539"/>
      <c r="G28" s="539"/>
      <c r="H28" s="539"/>
    </row>
    <row r="29" ht="18">
      <c r="E29" s="246">
        <v>1</v>
      </c>
    </row>
  </sheetData>
  <sheetProtection/>
  <mergeCells count="7">
    <mergeCell ref="B27:H28"/>
    <mergeCell ref="B24:H25"/>
    <mergeCell ref="A4:I4"/>
    <mergeCell ref="A1:I1"/>
    <mergeCell ref="A2:I2"/>
    <mergeCell ref="A3:I3"/>
    <mergeCell ref="A12:I12"/>
  </mergeCells>
  <printOptions/>
  <pageMargins left="0.7" right="1.26" top="0.75" bottom="0.75" header="0.3" footer="0.3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rightToLeft="1" view="pageBreakPreview" zoomScale="110" zoomScaleSheetLayoutView="110" zoomScalePageLayoutView="0" workbookViewId="0" topLeftCell="B4">
      <selection activeCell="H9" sqref="H9"/>
    </sheetView>
  </sheetViews>
  <sheetFormatPr defaultColWidth="9.140625" defaultRowHeight="12.75"/>
  <cols>
    <col min="1" max="1" width="0.5625" style="11" customWidth="1"/>
    <col min="2" max="2" width="45.00390625" style="11" customWidth="1"/>
    <col min="3" max="4" width="0" style="11" hidden="1" customWidth="1"/>
    <col min="5" max="5" width="1.57421875" style="159" customWidth="1"/>
    <col min="6" max="6" width="12.00390625" style="11" customWidth="1"/>
    <col min="7" max="7" width="2.00390625" style="11" customWidth="1"/>
    <col min="8" max="8" width="11.8515625" style="11" customWidth="1"/>
    <col min="9" max="9" width="1.8515625" style="11" customWidth="1"/>
    <col min="10" max="10" width="9.140625" style="11" customWidth="1"/>
    <col min="11" max="11" width="1.7109375" style="11" customWidth="1"/>
    <col min="12" max="12" width="9.140625" style="11" customWidth="1"/>
    <col min="13" max="13" width="2.7109375" style="11" customWidth="1"/>
    <col min="14" max="14" width="9.140625" style="11" customWidth="1"/>
    <col min="15" max="15" width="1.28515625" style="11" customWidth="1"/>
    <col min="16" max="16" width="9.140625" style="11" customWidth="1"/>
    <col min="17" max="17" width="1.421875" style="11" customWidth="1"/>
    <col min="18" max="16384" width="9.140625" style="11" customWidth="1"/>
  </cols>
  <sheetData>
    <row r="1" spans="1:18" ht="28.5">
      <c r="A1" s="10"/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ht="28.5">
      <c r="A2" s="10"/>
      <c r="B2" s="541" t="s">
        <v>189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</row>
    <row r="3" spans="1:18" ht="28.5">
      <c r="A3" s="10"/>
      <c r="B3" s="541" t="str">
        <f>خرید!B3</f>
        <v>سال  مالی منتهي به 1393/12/29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</row>
    <row r="4" spans="1:9" s="212" customFormat="1" ht="32.25" customHeight="1">
      <c r="A4" s="297"/>
      <c r="B4" s="505" t="s">
        <v>293</v>
      </c>
      <c r="C4" s="518"/>
      <c r="D4" s="518"/>
      <c r="E4" s="518"/>
      <c r="F4" s="518"/>
      <c r="G4" s="518"/>
      <c r="H4" s="518"/>
      <c r="I4" s="293"/>
    </row>
    <row r="5" spans="1:18" ht="16.5" customHeight="1">
      <c r="A5" s="10"/>
      <c r="B5" s="515" t="s">
        <v>11</v>
      </c>
      <c r="C5" s="171" t="s">
        <v>113</v>
      </c>
      <c r="D5" s="171"/>
      <c r="E5" s="171"/>
      <c r="F5" s="526" t="s">
        <v>357</v>
      </c>
      <c r="G5" s="98"/>
      <c r="H5" s="526" t="s">
        <v>333</v>
      </c>
      <c r="I5" s="98"/>
      <c r="J5" s="519"/>
      <c r="K5" s="519"/>
      <c r="L5" s="519"/>
      <c r="M5" s="519"/>
      <c r="N5" s="519"/>
      <c r="O5" s="519"/>
      <c r="P5" s="519"/>
      <c r="Q5" s="519"/>
      <c r="R5" s="519"/>
    </row>
    <row r="6" spans="1:18" s="212" customFormat="1" ht="35.25" customHeight="1">
      <c r="A6" s="297"/>
      <c r="B6" s="516"/>
      <c r="C6" s="298"/>
      <c r="D6" s="298"/>
      <c r="E6" s="299"/>
      <c r="F6" s="527" t="s">
        <v>39</v>
      </c>
      <c r="G6" s="300"/>
      <c r="H6" s="527" t="s">
        <v>39</v>
      </c>
      <c r="I6" s="300"/>
      <c r="J6" s="519"/>
      <c r="K6" s="519"/>
      <c r="L6" s="519"/>
      <c r="M6" s="519"/>
      <c r="N6" s="519"/>
      <c r="O6" s="519"/>
      <c r="P6" s="519"/>
      <c r="Q6" s="519"/>
      <c r="R6" s="519"/>
    </row>
    <row r="7" spans="1:9" ht="16.5" customHeight="1">
      <c r="A7" s="10"/>
      <c r="B7" s="227"/>
      <c r="C7" s="171"/>
      <c r="D7" s="171"/>
      <c r="E7" s="171"/>
      <c r="F7" s="109" t="s">
        <v>138</v>
      </c>
      <c r="G7" s="98"/>
      <c r="H7" s="109" t="s">
        <v>138</v>
      </c>
      <c r="I7" s="98"/>
    </row>
    <row r="8" spans="1:9" ht="21.75">
      <c r="A8" s="10"/>
      <c r="B8" s="112" t="s">
        <v>117</v>
      </c>
      <c r="C8" s="113"/>
      <c r="D8" s="113"/>
      <c r="E8" s="113"/>
      <c r="F8" s="108">
        <v>59945</v>
      </c>
      <c r="G8" s="108"/>
      <c r="H8" s="108">
        <v>50801</v>
      </c>
      <c r="I8" s="108"/>
    </row>
    <row r="9" spans="1:18" ht="21.75">
      <c r="A9" s="10"/>
      <c r="B9" s="112" t="s">
        <v>118</v>
      </c>
      <c r="C9" s="113"/>
      <c r="D9" s="113"/>
      <c r="E9" s="113"/>
      <c r="F9" s="108">
        <v>24260</v>
      </c>
      <c r="G9" s="108"/>
      <c r="H9" s="108">
        <v>16414</v>
      </c>
      <c r="I9" s="108"/>
      <c r="J9" s="520"/>
      <c r="K9" s="520"/>
      <c r="L9" s="520"/>
      <c r="M9" s="520"/>
      <c r="N9" s="520"/>
      <c r="O9" s="520"/>
      <c r="P9" s="520"/>
      <c r="Q9" s="520"/>
      <c r="R9" s="520"/>
    </row>
    <row r="10" spans="1:9" ht="21.75">
      <c r="A10" s="10"/>
      <c r="B10" s="112" t="s">
        <v>168</v>
      </c>
      <c r="C10" s="113"/>
      <c r="D10" s="113"/>
      <c r="E10" s="113"/>
      <c r="F10" s="108">
        <v>8532</v>
      </c>
      <c r="G10" s="108"/>
      <c r="H10" s="108">
        <v>5772</v>
      </c>
      <c r="I10" s="108"/>
    </row>
    <row r="11" spans="1:9" ht="21.75">
      <c r="A11" s="10"/>
      <c r="B11" s="112" t="s">
        <v>16</v>
      </c>
      <c r="C11" s="113"/>
      <c r="D11" s="113"/>
      <c r="E11" s="113"/>
      <c r="F11" s="108">
        <v>32320</v>
      </c>
      <c r="G11" s="108"/>
      <c r="H11" s="108">
        <v>17132</v>
      </c>
      <c r="I11" s="108"/>
    </row>
    <row r="12" spans="1:9" ht="21.75">
      <c r="A12" s="10"/>
      <c r="B12" s="112" t="s">
        <v>7</v>
      </c>
      <c r="C12" s="113"/>
      <c r="D12" s="113"/>
      <c r="E12" s="113"/>
      <c r="F12" s="108">
        <v>33565</v>
      </c>
      <c r="G12" s="108"/>
      <c r="H12" s="124">
        <v>17111</v>
      </c>
      <c r="I12" s="108"/>
    </row>
    <row r="13" spans="1:9" ht="22.5" thickBot="1">
      <c r="A13" s="10"/>
      <c r="B13" s="112" t="s">
        <v>40</v>
      </c>
      <c r="C13" s="113" t="e">
        <f>#REF!+SUM(#REF!)</f>
        <v>#REF!</v>
      </c>
      <c r="D13" s="113" t="e">
        <f>#REF!+SUM(#REF!)</f>
        <v>#REF!</v>
      </c>
      <c r="E13" s="113"/>
      <c r="F13" s="156">
        <v>158622</v>
      </c>
      <c r="G13" s="108"/>
      <c r="H13" s="156">
        <v>107230</v>
      </c>
      <c r="I13" s="108"/>
    </row>
    <row r="14" spans="1:9" ht="12.75" customHeight="1" thickTop="1">
      <c r="A14" s="10"/>
      <c r="B14" s="7"/>
      <c r="C14" s="10"/>
      <c r="D14" s="10"/>
      <c r="E14" s="16"/>
      <c r="F14" s="10"/>
      <c r="G14" s="10"/>
      <c r="H14" s="16"/>
      <c r="I14" s="10"/>
    </row>
    <row r="15" spans="1:9" ht="13.5" customHeight="1">
      <c r="A15" s="10"/>
      <c r="B15" s="70"/>
      <c r="C15" s="10"/>
      <c r="D15" s="10"/>
      <c r="E15" s="16"/>
      <c r="F15" s="10"/>
      <c r="G15" s="10"/>
      <c r="H15" s="162"/>
      <c r="I15" s="10"/>
    </row>
    <row r="16" spans="1:18" ht="21.75">
      <c r="A16" s="10"/>
      <c r="B16" s="517" t="s">
        <v>308</v>
      </c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</row>
    <row r="17" spans="1:18" ht="21.75" customHeight="1">
      <c r="A17" s="10"/>
      <c r="B17" s="532" t="s">
        <v>119</v>
      </c>
      <c r="C17" s="410"/>
      <c r="D17" s="410"/>
      <c r="E17" s="410"/>
      <c r="F17" s="532" t="s">
        <v>41</v>
      </c>
      <c r="G17" s="410"/>
      <c r="H17" s="532" t="s">
        <v>334</v>
      </c>
      <c r="I17" s="532"/>
      <c r="J17" s="532"/>
      <c r="K17" s="532"/>
      <c r="L17" s="532"/>
      <c r="M17" s="72"/>
      <c r="N17" s="532" t="s">
        <v>333</v>
      </c>
      <c r="O17" s="532"/>
      <c r="P17" s="532"/>
      <c r="Q17" s="532"/>
      <c r="R17" s="532"/>
    </row>
    <row r="18" spans="1:18" ht="34.5" customHeight="1">
      <c r="A18" s="10"/>
      <c r="B18" s="532"/>
      <c r="C18" s="410"/>
      <c r="D18" s="410"/>
      <c r="E18" s="410"/>
      <c r="F18" s="532"/>
      <c r="G18" s="410"/>
      <c r="H18" s="72" t="s">
        <v>18</v>
      </c>
      <c r="I18" s="72"/>
      <c r="J18" s="170" t="s">
        <v>115</v>
      </c>
      <c r="K18" s="170"/>
      <c r="L18" s="170" t="s">
        <v>120</v>
      </c>
      <c r="M18" s="170"/>
      <c r="N18" s="72" t="s">
        <v>18</v>
      </c>
      <c r="O18" s="72"/>
      <c r="P18" s="170" t="s">
        <v>115</v>
      </c>
      <c r="Q18" s="170"/>
      <c r="R18" s="170" t="s">
        <v>120</v>
      </c>
    </row>
    <row r="19" spans="1:18" ht="18.75" customHeight="1">
      <c r="A19" s="10"/>
      <c r="B19" s="410"/>
      <c r="C19" s="410"/>
      <c r="D19" s="410"/>
      <c r="E19" s="410"/>
      <c r="F19" s="410"/>
      <c r="G19" s="410"/>
      <c r="H19" s="159"/>
      <c r="I19" s="72"/>
      <c r="J19" s="109" t="s">
        <v>260</v>
      </c>
      <c r="K19" s="170"/>
      <c r="L19" s="109" t="s">
        <v>138</v>
      </c>
      <c r="M19" s="170"/>
      <c r="N19" s="72"/>
      <c r="O19" s="72"/>
      <c r="P19" s="109" t="s">
        <v>260</v>
      </c>
      <c r="Q19" s="170"/>
      <c r="R19" s="109" t="s">
        <v>138</v>
      </c>
    </row>
    <row r="20" spans="2:18" ht="18.75" customHeight="1">
      <c r="B20" s="109" t="s">
        <v>200</v>
      </c>
      <c r="C20" s="109"/>
      <c r="D20" s="109"/>
      <c r="E20" s="109"/>
      <c r="F20" s="109" t="s">
        <v>201</v>
      </c>
      <c r="G20" s="109"/>
      <c r="H20" s="159" t="s">
        <v>139</v>
      </c>
      <c r="I20" s="159"/>
      <c r="J20" s="159" t="s">
        <v>139</v>
      </c>
      <c r="K20" s="159"/>
      <c r="L20" s="159" t="s">
        <v>202</v>
      </c>
      <c r="M20" s="159"/>
      <c r="N20" s="159" t="s">
        <v>202</v>
      </c>
      <c r="O20" s="159"/>
      <c r="P20" s="159" t="s">
        <v>91</v>
      </c>
      <c r="Q20" s="159"/>
      <c r="R20" s="159" t="s">
        <v>201</v>
      </c>
    </row>
    <row r="21" spans="2:18" ht="18.75" customHeight="1">
      <c r="B21" s="109" t="s">
        <v>200</v>
      </c>
      <c r="C21" s="159"/>
      <c r="D21" s="159"/>
      <c r="F21" s="109" t="s">
        <v>201</v>
      </c>
      <c r="G21" s="109"/>
      <c r="H21" s="159" t="s">
        <v>139</v>
      </c>
      <c r="I21" s="159"/>
      <c r="J21" s="159" t="s">
        <v>139</v>
      </c>
      <c r="K21" s="159"/>
      <c r="L21" s="159" t="s">
        <v>202</v>
      </c>
      <c r="M21" s="159"/>
      <c r="N21" s="159" t="s">
        <v>202</v>
      </c>
      <c r="O21" s="159"/>
      <c r="P21" s="159" t="s">
        <v>91</v>
      </c>
      <c r="Q21" s="159"/>
      <c r="R21" s="159" t="s">
        <v>201</v>
      </c>
    </row>
    <row r="22" spans="2:18" ht="18.75" customHeight="1">
      <c r="B22" s="159"/>
      <c r="C22" s="159"/>
      <c r="D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</row>
    <row r="23" spans="2:18" ht="11.25" customHeight="1">
      <c r="B23" s="159"/>
      <c r="C23" s="159"/>
      <c r="D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</row>
    <row r="24" spans="2:18" ht="11.25" customHeight="1">
      <c r="B24" s="159"/>
      <c r="C24" s="159"/>
      <c r="D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2:18" ht="11.25" customHeight="1">
      <c r="B25" s="159"/>
      <c r="C25" s="159"/>
      <c r="D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pans="2:18" ht="15">
      <c r="B26" s="159"/>
      <c r="C26" s="159"/>
      <c r="D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</row>
    <row r="27" ht="21.75">
      <c r="H27" s="241">
        <v>10</v>
      </c>
    </row>
  </sheetData>
  <sheetProtection/>
  <mergeCells count="14">
    <mergeCell ref="B5:B6"/>
    <mergeCell ref="B16:R16"/>
    <mergeCell ref="B1:R1"/>
    <mergeCell ref="B2:R2"/>
    <mergeCell ref="B3:R3"/>
    <mergeCell ref="B4:H4"/>
    <mergeCell ref="J5:R6"/>
    <mergeCell ref="J9:R9"/>
    <mergeCell ref="H5:H6"/>
    <mergeCell ref="F5:F6"/>
    <mergeCell ref="H17:L17"/>
    <mergeCell ref="N17:R17"/>
    <mergeCell ref="F17:F18"/>
    <mergeCell ref="B17:B18"/>
  </mergeCells>
  <printOptions horizontalCentered="1"/>
  <pageMargins left="0.3937007874015748" right="0.3937007874015748" top="0.81" bottom="0.1968503937007874" header="0" footer="0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"/>
  <sheetViews>
    <sheetView rightToLeft="1" view="pageBreakPreview" zoomScale="110" zoomScaleNormal="110" zoomScaleSheetLayoutView="110" zoomScalePageLayoutView="0" workbookViewId="0" topLeftCell="C5">
      <selection activeCell="L14" sqref="L14"/>
    </sheetView>
  </sheetViews>
  <sheetFormatPr defaultColWidth="9.140625" defaultRowHeight="12.75"/>
  <cols>
    <col min="1" max="1" width="0.5625" style="3" customWidth="1"/>
    <col min="2" max="2" width="40.7109375" style="3" customWidth="1"/>
    <col min="3" max="3" width="2.00390625" style="3" customWidth="1"/>
    <col min="4" max="4" width="12.28125" style="3" customWidth="1"/>
    <col min="5" max="5" width="1.8515625" style="3" customWidth="1"/>
    <col min="6" max="6" width="12.28125" style="3" customWidth="1"/>
    <col min="7" max="7" width="1.7109375" style="3" customWidth="1"/>
    <col min="8" max="8" width="12.28125" style="3" customWidth="1"/>
    <col min="9" max="9" width="1.421875" style="3" customWidth="1"/>
    <col min="10" max="10" width="18.140625" style="3" customWidth="1"/>
    <col min="11" max="11" width="2.421875" style="3" customWidth="1"/>
    <col min="12" max="12" width="12.28125" style="3" customWidth="1"/>
    <col min="13" max="13" width="1.57421875" style="3" customWidth="1"/>
    <col min="14" max="14" width="12.28125" style="3" customWidth="1"/>
    <col min="15" max="15" width="2.00390625" style="3" customWidth="1"/>
    <col min="16" max="16" width="11.421875" style="3" customWidth="1"/>
    <col min="17" max="17" width="1.57421875" style="3" customWidth="1"/>
    <col min="18" max="18" width="16.8515625" style="3" customWidth="1"/>
    <col min="19" max="16384" width="9.140625" style="3" customWidth="1"/>
  </cols>
  <sheetData>
    <row r="1" spans="1:18" s="30" customFormat="1" ht="26.25" customHeight="1">
      <c r="A1" s="8"/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30" customFormat="1" ht="23.25" customHeight="1">
      <c r="A2" s="8"/>
      <c r="B2" s="541" t="s">
        <v>189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</row>
    <row r="3" spans="1:18" s="30" customFormat="1" ht="24.75" customHeight="1">
      <c r="A3" s="8"/>
      <c r="B3" s="541" t="s">
        <v>358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</row>
    <row r="4" spans="1:18" s="294" customFormat="1" ht="73.5" customHeight="1">
      <c r="A4" s="292"/>
      <c r="B4" s="505" t="s">
        <v>290</v>
      </c>
      <c r="C4" s="505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93"/>
      <c r="R4" s="293"/>
    </row>
    <row r="5" spans="1:18" s="296" customFormat="1" ht="42.75" customHeight="1">
      <c r="A5" s="295"/>
      <c r="B5" s="256" t="s">
        <v>11</v>
      </c>
      <c r="C5" s="165"/>
      <c r="D5" s="536" t="s">
        <v>333</v>
      </c>
      <c r="E5" s="536"/>
      <c r="F5" s="536"/>
      <c r="G5" s="536"/>
      <c r="H5" s="536"/>
      <c r="I5" s="536"/>
      <c r="J5" s="536"/>
      <c r="K5" s="165"/>
      <c r="L5" s="536" t="s">
        <v>357</v>
      </c>
      <c r="M5" s="536"/>
      <c r="N5" s="536"/>
      <c r="O5" s="536"/>
      <c r="P5" s="536"/>
      <c r="Q5" s="536"/>
      <c r="R5" s="536"/>
    </row>
    <row r="6" spans="1:18" s="32" customFormat="1" ht="86.25" customHeight="1">
      <c r="A6" s="31"/>
      <c r="B6" s="108"/>
      <c r="C6" s="108"/>
      <c r="D6" s="174" t="s">
        <v>163</v>
      </c>
      <c r="E6" s="172"/>
      <c r="F6" s="228" t="s">
        <v>261</v>
      </c>
      <c r="G6" s="172"/>
      <c r="H6" s="174" t="s">
        <v>19</v>
      </c>
      <c r="I6" s="172"/>
      <c r="J6" s="174" t="s">
        <v>169</v>
      </c>
      <c r="K6" s="172"/>
      <c r="L6" s="174" t="s">
        <v>163</v>
      </c>
      <c r="M6" s="172"/>
      <c r="N6" s="228" t="s">
        <v>261</v>
      </c>
      <c r="O6" s="172"/>
      <c r="P6" s="174" t="s">
        <v>19</v>
      </c>
      <c r="Q6" s="172"/>
      <c r="R6" s="174" t="s">
        <v>169</v>
      </c>
    </row>
    <row r="7" spans="1:18" s="32" customFormat="1" ht="19.5" customHeight="1">
      <c r="A7" s="31"/>
      <c r="B7" s="108"/>
      <c r="C7" s="108"/>
      <c r="D7" s="172"/>
      <c r="E7" s="172"/>
      <c r="F7" s="172"/>
      <c r="G7" s="172"/>
      <c r="H7" s="172"/>
      <c r="I7" s="172"/>
      <c r="J7" s="158" t="s">
        <v>138</v>
      </c>
      <c r="K7" s="172"/>
      <c r="L7" s="172"/>
      <c r="M7" s="172"/>
      <c r="N7" s="172"/>
      <c r="O7" s="172"/>
      <c r="P7" s="172"/>
      <c r="Q7" s="172"/>
      <c r="R7" s="158" t="s">
        <v>138</v>
      </c>
    </row>
    <row r="8" spans="1:18" s="32" customFormat="1" ht="32.25" customHeight="1">
      <c r="A8" s="31"/>
      <c r="B8" s="284" t="s">
        <v>165</v>
      </c>
      <c r="C8" s="173"/>
      <c r="D8" s="108">
        <v>82</v>
      </c>
      <c r="E8" s="108"/>
      <c r="F8" s="108">
        <v>248</v>
      </c>
      <c r="G8" s="108"/>
      <c r="H8" s="108">
        <v>330</v>
      </c>
      <c r="I8" s="108"/>
      <c r="J8" s="108">
        <v>62400</v>
      </c>
      <c r="K8" s="108"/>
      <c r="L8" s="108">
        <v>82</v>
      </c>
      <c r="M8" s="108"/>
      <c r="N8" s="108">
        <v>248</v>
      </c>
      <c r="O8" s="108"/>
      <c r="P8" s="108">
        <v>330</v>
      </c>
      <c r="Q8" s="108"/>
      <c r="R8" s="108">
        <v>73632</v>
      </c>
    </row>
    <row r="9" spans="1:18" s="32" customFormat="1" ht="32.25" customHeight="1">
      <c r="A9" s="31"/>
      <c r="B9" s="284" t="s">
        <v>164</v>
      </c>
      <c r="C9" s="173"/>
      <c r="D9" s="108">
        <v>40</v>
      </c>
      <c r="E9" s="108"/>
      <c r="F9" s="108">
        <v>138</v>
      </c>
      <c r="G9" s="108"/>
      <c r="H9" s="108">
        <v>178</v>
      </c>
      <c r="I9" s="108"/>
      <c r="J9" s="108">
        <v>50801</v>
      </c>
      <c r="K9" s="108"/>
      <c r="L9" s="108">
        <v>40</v>
      </c>
      <c r="M9" s="108"/>
      <c r="N9" s="108">
        <v>138</v>
      </c>
      <c r="O9" s="108"/>
      <c r="P9" s="108">
        <v>178</v>
      </c>
      <c r="Q9" s="108"/>
      <c r="R9" s="108">
        <v>59945</v>
      </c>
    </row>
    <row r="10" spans="1:18" s="32" customFormat="1" ht="32.25" customHeight="1">
      <c r="A10" s="31"/>
      <c r="B10" s="284" t="s">
        <v>203</v>
      </c>
      <c r="C10" s="173"/>
      <c r="D10" s="108">
        <v>19</v>
      </c>
      <c r="E10" s="108"/>
      <c r="F10" s="108">
        <v>74</v>
      </c>
      <c r="G10" s="108"/>
      <c r="H10" s="108">
        <v>93</v>
      </c>
      <c r="I10" s="108"/>
      <c r="J10" s="108">
        <v>8986</v>
      </c>
      <c r="K10" s="108"/>
      <c r="L10" s="108">
        <v>19</v>
      </c>
      <c r="M10" s="108"/>
      <c r="N10" s="108">
        <v>74</v>
      </c>
      <c r="O10" s="108"/>
      <c r="P10" s="108">
        <v>93</v>
      </c>
      <c r="Q10" s="108"/>
      <c r="R10" s="108">
        <v>10603</v>
      </c>
    </row>
    <row r="11" spans="1:18" s="32" customFormat="1" ht="32.25" customHeight="1" thickBot="1">
      <c r="A11" s="31"/>
      <c r="B11" s="284" t="s">
        <v>144</v>
      </c>
      <c r="C11" s="173"/>
      <c r="D11" s="156">
        <v>141</v>
      </c>
      <c r="E11" s="108"/>
      <c r="F11" s="156">
        <v>460</v>
      </c>
      <c r="G11" s="108"/>
      <c r="H11" s="156">
        <v>601</v>
      </c>
      <c r="I11" s="108"/>
      <c r="J11" s="156">
        <v>122187</v>
      </c>
      <c r="K11" s="108"/>
      <c r="L11" s="156">
        <v>141</v>
      </c>
      <c r="M11" s="108"/>
      <c r="N11" s="156">
        <v>460</v>
      </c>
      <c r="O11" s="108"/>
      <c r="P11" s="156">
        <v>601</v>
      </c>
      <c r="Q11" s="108"/>
      <c r="R11" s="156">
        <f>SUM(R8:R10)</f>
        <v>144180</v>
      </c>
    </row>
    <row r="12" spans="1:18" s="32" customFormat="1" ht="15" customHeight="1" thickTop="1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8" ht="47.25" customHeight="1"/>
    <row r="22" ht="27.75">
      <c r="J22" s="240">
        <v>11</v>
      </c>
    </row>
  </sheetData>
  <sheetProtection/>
  <mergeCells count="6">
    <mergeCell ref="B4:P4"/>
    <mergeCell ref="D5:J5"/>
    <mergeCell ref="L5:R5"/>
    <mergeCell ref="B1:R1"/>
    <mergeCell ref="B2:R2"/>
    <mergeCell ref="B3:R3"/>
  </mergeCells>
  <printOptions horizontalCentered="1"/>
  <pageMargins left="0.3937007874015748" right="0.3937007874015748" top="0.17" bottom="0.1968503937007874" header="0" footer="0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rightToLeft="1" view="pageBreakPreview" zoomScale="110" zoomScaleSheetLayoutView="110" zoomScalePageLayoutView="0" workbookViewId="0" topLeftCell="A4">
      <selection activeCell="F9" sqref="F9"/>
    </sheetView>
  </sheetViews>
  <sheetFormatPr defaultColWidth="9.140625" defaultRowHeight="12.75"/>
  <cols>
    <col min="1" max="1" width="0.5625" style="6" customWidth="1"/>
    <col min="2" max="2" width="34.7109375" style="6" customWidth="1"/>
    <col min="3" max="4" width="7.28125" style="6" hidden="1" customWidth="1"/>
    <col min="5" max="5" width="5.28125" style="6" customWidth="1"/>
    <col min="6" max="6" width="16.140625" style="6" customWidth="1"/>
    <col min="7" max="7" width="2.00390625" style="6" customWidth="1"/>
    <col min="8" max="8" width="18.28125" style="6" customWidth="1"/>
    <col min="9" max="12" width="7.28125" style="6" hidden="1" customWidth="1"/>
    <col min="13" max="16384" width="9.140625" style="6" customWidth="1"/>
  </cols>
  <sheetData>
    <row r="1" spans="1:17" ht="24.75" customHeight="1">
      <c r="A1" s="5"/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8"/>
      <c r="M1" s="9"/>
      <c r="N1" s="9"/>
      <c r="O1" s="9"/>
      <c r="P1" s="9"/>
      <c r="Q1" s="9"/>
    </row>
    <row r="2" spans="1:17" ht="25.5" customHeight="1">
      <c r="A2" s="5"/>
      <c r="B2" s="541" t="s">
        <v>189</v>
      </c>
      <c r="C2" s="541"/>
      <c r="D2" s="541"/>
      <c r="E2" s="541"/>
      <c r="F2" s="541"/>
      <c r="G2" s="541"/>
      <c r="H2" s="541"/>
      <c r="I2" s="541"/>
      <c r="J2" s="541"/>
      <c r="K2" s="541"/>
      <c r="L2" s="58"/>
      <c r="M2" s="9"/>
      <c r="N2" s="9"/>
      <c r="O2" s="9"/>
      <c r="P2" s="9"/>
      <c r="Q2" s="9"/>
    </row>
    <row r="3" spans="1:17" ht="26.25" customHeight="1">
      <c r="A3" s="5"/>
      <c r="B3" s="541" t="s">
        <v>358</v>
      </c>
      <c r="C3" s="541"/>
      <c r="D3" s="541"/>
      <c r="E3" s="541"/>
      <c r="F3" s="541"/>
      <c r="G3" s="541"/>
      <c r="H3" s="541"/>
      <c r="I3" s="541"/>
      <c r="J3" s="541"/>
      <c r="K3" s="541"/>
      <c r="L3" s="58"/>
      <c r="M3" s="5"/>
      <c r="N3" s="5"/>
      <c r="O3" s="5"/>
      <c r="P3" s="5"/>
      <c r="Q3" s="5"/>
    </row>
    <row r="4" spans="1:17" ht="62.25" customHeight="1" thickBot="1">
      <c r="A4" s="5"/>
      <c r="B4" s="497" t="s">
        <v>299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5"/>
      <c r="N4" s="5"/>
      <c r="O4" s="5"/>
      <c r="P4" s="5"/>
      <c r="Q4" s="5"/>
    </row>
    <row r="5" spans="1:17" s="175" customFormat="1" ht="15" customHeight="1">
      <c r="A5" s="70"/>
      <c r="B5" s="528" t="s">
        <v>11</v>
      </c>
      <c r="C5" s="182" t="s">
        <v>22</v>
      </c>
      <c r="D5" s="182" t="s">
        <v>20</v>
      </c>
      <c r="E5" s="182"/>
      <c r="F5" s="526" t="s">
        <v>357</v>
      </c>
      <c r="G5" s="95"/>
      <c r="H5" s="528" t="s">
        <v>333</v>
      </c>
      <c r="I5" s="499"/>
      <c r="J5" s="495"/>
      <c r="K5" s="495"/>
      <c r="L5" s="495"/>
      <c r="M5" s="70"/>
      <c r="N5" s="70"/>
      <c r="O5" s="70"/>
      <c r="P5" s="70"/>
      <c r="Q5" s="70"/>
    </row>
    <row r="6" spans="1:17" s="175" customFormat="1" ht="15" customHeight="1">
      <c r="A6" s="70"/>
      <c r="B6" s="514"/>
      <c r="C6" s="182" t="s">
        <v>21</v>
      </c>
      <c r="D6" s="183"/>
      <c r="E6" s="183"/>
      <c r="F6" s="527" t="s">
        <v>39</v>
      </c>
      <c r="G6" s="95"/>
      <c r="H6" s="529"/>
      <c r="I6" s="500"/>
      <c r="J6" s="496"/>
      <c r="K6" s="496"/>
      <c r="L6" s="496"/>
      <c r="M6" s="70"/>
      <c r="N6" s="70"/>
      <c r="O6" s="70"/>
      <c r="P6" s="70"/>
      <c r="Q6" s="70"/>
    </row>
    <row r="7" spans="1:17" s="175" customFormat="1" ht="24.75" customHeight="1">
      <c r="A7" s="70"/>
      <c r="B7" s="72"/>
      <c r="C7" s="182"/>
      <c r="D7" s="183"/>
      <c r="E7" s="183"/>
      <c r="F7" s="95" t="s">
        <v>138</v>
      </c>
      <c r="G7" s="95"/>
      <c r="H7" s="95" t="s">
        <v>138</v>
      </c>
      <c r="I7" s="192"/>
      <c r="J7" s="185"/>
      <c r="K7" s="185"/>
      <c r="L7" s="193"/>
      <c r="M7" s="70"/>
      <c r="N7" s="70"/>
      <c r="O7" s="70"/>
      <c r="P7" s="70"/>
      <c r="Q7" s="70"/>
    </row>
    <row r="8" spans="1:17" s="175" customFormat="1" ht="24.75" customHeight="1">
      <c r="A8" s="70"/>
      <c r="B8" s="112" t="s">
        <v>117</v>
      </c>
      <c r="C8" s="108"/>
      <c r="D8" s="108"/>
      <c r="E8" s="108"/>
      <c r="F8" s="108">
        <v>10603</v>
      </c>
      <c r="G8" s="108"/>
      <c r="H8" s="108">
        <v>8986</v>
      </c>
      <c r="I8" s="178"/>
      <c r="J8" s="73"/>
      <c r="K8" s="73"/>
      <c r="L8" s="75"/>
      <c r="M8" s="70"/>
      <c r="N8" s="70"/>
      <c r="O8" s="70"/>
      <c r="P8" s="70"/>
      <c r="Q8" s="70"/>
    </row>
    <row r="9" spans="1:17" s="175" customFormat="1" ht="24.75" customHeight="1">
      <c r="A9" s="70"/>
      <c r="B9" s="112" t="s">
        <v>121</v>
      </c>
      <c r="C9" s="108"/>
      <c r="D9" s="108"/>
      <c r="E9" s="108"/>
      <c r="F9" s="108">
        <v>2000</v>
      </c>
      <c r="G9" s="108"/>
      <c r="H9" s="108">
        <v>1387</v>
      </c>
      <c r="I9" s="179"/>
      <c r="J9" s="74"/>
      <c r="K9" s="74"/>
      <c r="L9" s="76"/>
      <c r="M9" s="70"/>
      <c r="N9" s="70"/>
      <c r="O9" s="70"/>
      <c r="P9" s="70"/>
      <c r="Q9" s="70"/>
    </row>
    <row r="10" spans="1:17" s="175" customFormat="1" ht="24.75" customHeight="1">
      <c r="A10" s="70"/>
      <c r="B10" s="112" t="s">
        <v>16</v>
      </c>
      <c r="C10" s="108"/>
      <c r="D10" s="108"/>
      <c r="E10" s="108"/>
      <c r="F10" s="108">
        <v>450</v>
      </c>
      <c r="G10" s="108"/>
      <c r="H10" s="108">
        <v>227</v>
      </c>
      <c r="I10" s="179"/>
      <c r="J10" s="74"/>
      <c r="K10" s="74"/>
      <c r="L10" s="76"/>
      <c r="M10" s="70"/>
      <c r="N10" s="70"/>
      <c r="O10" s="70"/>
      <c r="P10" s="70"/>
      <c r="Q10" s="70"/>
    </row>
    <row r="11" spans="1:17" s="175" customFormat="1" ht="24.75" customHeight="1">
      <c r="A11" s="70"/>
      <c r="B11" s="112" t="s">
        <v>45</v>
      </c>
      <c r="C11" s="108"/>
      <c r="D11" s="108"/>
      <c r="E11" s="108"/>
      <c r="F11" s="108">
        <v>2022</v>
      </c>
      <c r="G11" s="108"/>
      <c r="H11" s="108">
        <v>1328</v>
      </c>
      <c r="I11" s="179"/>
      <c r="J11" s="74"/>
      <c r="K11" s="74"/>
      <c r="L11" s="76"/>
      <c r="M11" s="70"/>
      <c r="N11" s="70"/>
      <c r="O11" s="70"/>
      <c r="P11" s="70"/>
      <c r="Q11" s="70"/>
    </row>
    <row r="12" spans="1:17" s="175" customFormat="1" ht="24.75" customHeight="1" hidden="1">
      <c r="A12" s="70"/>
      <c r="B12" s="112" t="s">
        <v>44</v>
      </c>
      <c r="C12" s="108"/>
      <c r="D12" s="108"/>
      <c r="E12" s="108"/>
      <c r="F12" s="108">
        <v>0</v>
      </c>
      <c r="G12" s="108"/>
      <c r="H12" s="108">
        <v>0</v>
      </c>
      <c r="I12" s="179"/>
      <c r="J12" s="74"/>
      <c r="K12" s="74"/>
      <c r="L12" s="76"/>
      <c r="M12" s="70"/>
      <c r="N12" s="70"/>
      <c r="O12" s="70"/>
      <c r="P12" s="70"/>
      <c r="Q12" s="70"/>
    </row>
    <row r="13" spans="1:17" s="175" customFormat="1" ht="24.75" customHeight="1">
      <c r="A13" s="70"/>
      <c r="B13" s="112" t="s">
        <v>43</v>
      </c>
      <c r="C13" s="108"/>
      <c r="D13" s="108"/>
      <c r="E13" s="108"/>
      <c r="F13" s="108">
        <v>1784</v>
      </c>
      <c r="G13" s="108"/>
      <c r="H13" s="108">
        <v>1013</v>
      </c>
      <c r="I13" s="179"/>
      <c r="J13" s="74"/>
      <c r="K13" s="74"/>
      <c r="L13" s="76"/>
      <c r="M13" s="70"/>
      <c r="N13" s="70"/>
      <c r="O13" s="70"/>
      <c r="P13" s="70"/>
      <c r="Q13" s="70"/>
    </row>
    <row r="14" spans="1:17" s="175" customFormat="1" ht="24.75" customHeight="1" hidden="1">
      <c r="A14" s="70"/>
      <c r="B14" s="112" t="s">
        <v>123</v>
      </c>
      <c r="C14" s="108"/>
      <c r="D14" s="108"/>
      <c r="E14" s="108"/>
      <c r="F14" s="108">
        <v>0</v>
      </c>
      <c r="G14" s="108"/>
      <c r="H14" s="108">
        <v>0</v>
      </c>
      <c r="I14" s="179"/>
      <c r="J14" s="74"/>
      <c r="K14" s="74"/>
      <c r="L14" s="76"/>
      <c r="M14" s="70"/>
      <c r="N14" s="70"/>
      <c r="O14" s="70"/>
      <c r="P14" s="70"/>
      <c r="Q14" s="70"/>
    </row>
    <row r="15" spans="1:17" s="175" customFormat="1" ht="24.75" customHeight="1" hidden="1">
      <c r="A15" s="70"/>
      <c r="B15" s="112" t="s">
        <v>122</v>
      </c>
      <c r="C15" s="108"/>
      <c r="D15" s="108"/>
      <c r="E15" s="108"/>
      <c r="F15" s="108">
        <v>0</v>
      </c>
      <c r="G15" s="108"/>
      <c r="H15" s="108">
        <v>0</v>
      </c>
      <c r="I15" s="179"/>
      <c r="J15" s="74"/>
      <c r="K15" s="74"/>
      <c r="L15" s="76"/>
      <c r="M15" s="70"/>
      <c r="N15" s="70"/>
      <c r="O15" s="70"/>
      <c r="P15" s="70"/>
      <c r="Q15" s="70"/>
    </row>
    <row r="16" spans="1:17" s="175" customFormat="1" ht="24.75" customHeight="1" hidden="1">
      <c r="A16" s="70"/>
      <c r="B16" s="112" t="s">
        <v>125</v>
      </c>
      <c r="C16" s="108"/>
      <c r="D16" s="108"/>
      <c r="E16" s="108"/>
      <c r="F16" s="108">
        <v>0</v>
      </c>
      <c r="G16" s="108"/>
      <c r="H16" s="108">
        <v>0</v>
      </c>
      <c r="I16" s="179"/>
      <c r="J16" s="74"/>
      <c r="K16" s="74"/>
      <c r="L16" s="76"/>
      <c r="M16" s="70"/>
      <c r="N16" s="70"/>
      <c r="O16" s="70"/>
      <c r="P16" s="70"/>
      <c r="Q16" s="70"/>
    </row>
    <row r="17" spans="1:17" s="175" customFormat="1" ht="24.75" customHeight="1" hidden="1">
      <c r="A17" s="70"/>
      <c r="B17" s="112" t="s">
        <v>262</v>
      </c>
      <c r="C17" s="108"/>
      <c r="D17" s="108"/>
      <c r="E17" s="108"/>
      <c r="F17" s="108">
        <v>0</v>
      </c>
      <c r="G17" s="108"/>
      <c r="H17" s="108">
        <v>0</v>
      </c>
      <c r="I17" s="179"/>
      <c r="J17" s="74"/>
      <c r="K17" s="74"/>
      <c r="L17" s="76"/>
      <c r="M17" s="70"/>
      <c r="N17" s="70"/>
      <c r="O17" s="70"/>
      <c r="P17" s="70"/>
      <c r="Q17" s="70"/>
    </row>
    <row r="18" spans="1:17" s="175" customFormat="1" ht="24.75" customHeight="1">
      <c r="A18" s="70"/>
      <c r="B18" s="112" t="s">
        <v>124</v>
      </c>
      <c r="C18" s="108"/>
      <c r="D18" s="108"/>
      <c r="E18" s="108"/>
      <c r="F18" s="108">
        <v>2083</v>
      </c>
      <c r="G18" s="108"/>
      <c r="H18" s="108">
        <v>1314</v>
      </c>
      <c r="I18" s="179"/>
      <c r="J18" s="74"/>
      <c r="K18" s="74"/>
      <c r="L18" s="76"/>
      <c r="M18" s="70"/>
      <c r="N18" s="70"/>
      <c r="O18" s="70"/>
      <c r="P18" s="70"/>
      <c r="Q18" s="70"/>
    </row>
    <row r="19" spans="1:17" s="175" customFormat="1" ht="24.75" customHeight="1">
      <c r="A19" s="70"/>
      <c r="B19" s="112" t="s">
        <v>17</v>
      </c>
      <c r="C19" s="108"/>
      <c r="D19" s="108"/>
      <c r="E19" s="108"/>
      <c r="F19" s="108">
        <v>26156</v>
      </c>
      <c r="G19" s="108"/>
      <c r="H19" s="108">
        <v>19868</v>
      </c>
      <c r="I19" s="180"/>
      <c r="J19" s="77"/>
      <c r="K19" s="77"/>
      <c r="L19" s="78"/>
      <c r="M19" s="70"/>
      <c r="N19" s="70"/>
      <c r="O19" s="70"/>
      <c r="P19" s="70"/>
      <c r="Q19" s="70"/>
    </row>
    <row r="20" spans="1:17" s="175" customFormat="1" ht="24.75" customHeight="1" thickBot="1">
      <c r="A20" s="70"/>
      <c r="B20" s="112"/>
      <c r="C20" s="108" t="e">
        <f>SUM(#REF!)</f>
        <v>#REF!</v>
      </c>
      <c r="D20" s="108" t="e">
        <f>SUM(#REF!)</f>
        <v>#REF!</v>
      </c>
      <c r="E20" s="108"/>
      <c r="F20" s="156">
        <v>45098</v>
      </c>
      <c r="G20" s="108"/>
      <c r="H20" s="156">
        <v>34123</v>
      </c>
      <c r="I20" s="181" t="e">
        <f>SUM(#REF!)</f>
        <v>#REF!</v>
      </c>
      <c r="J20" s="176" t="e">
        <f>SUM(#REF!)</f>
        <v>#REF!</v>
      </c>
      <c r="K20" s="176" t="e">
        <f>SUM(#REF!)</f>
        <v>#REF!</v>
      </c>
      <c r="L20" s="177" t="e">
        <f>SUM(#REF!)</f>
        <v>#REF!</v>
      </c>
      <c r="M20" s="70"/>
      <c r="N20" s="70"/>
      <c r="O20" s="70"/>
      <c r="P20" s="70"/>
      <c r="Q20" s="70"/>
    </row>
    <row r="21" spans="1:17" s="11" customFormat="1" ht="62.25" customHeight="1" thickTop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5" customHeight="1">
      <c r="A22" s="5"/>
      <c r="B22" s="5"/>
      <c r="C22" s="5"/>
      <c r="D22" s="5"/>
      <c r="E22" s="231">
        <v>12</v>
      </c>
      <c r="F22" s="5"/>
      <c r="G22" s="5"/>
      <c r="H22" s="5"/>
      <c r="I22" s="5"/>
      <c r="J22" s="5"/>
      <c r="K22" s="5"/>
      <c r="L22" s="13" t="s">
        <v>42</v>
      </c>
      <c r="M22" s="5"/>
      <c r="N22" s="5"/>
      <c r="O22" s="5"/>
      <c r="P22" s="5"/>
      <c r="Q22" s="5"/>
    </row>
  </sheetData>
  <sheetProtection/>
  <mergeCells count="11">
    <mergeCell ref="B1:K1"/>
    <mergeCell ref="B2:K2"/>
    <mergeCell ref="B3:K3"/>
    <mergeCell ref="H5:H6"/>
    <mergeCell ref="I5:I6"/>
    <mergeCell ref="J5:J6"/>
    <mergeCell ref="K5:K6"/>
    <mergeCell ref="L5:L6"/>
    <mergeCell ref="B5:B6"/>
    <mergeCell ref="B4:L4"/>
    <mergeCell ref="F5:F6"/>
  </mergeCells>
  <printOptions horizontalCentered="1"/>
  <pageMargins left="0.1968503937007874" right="0.42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rightToLeft="1" view="pageBreakPreview" zoomScale="96" zoomScaleSheetLayoutView="96" zoomScalePageLayoutView="0" workbookViewId="0" topLeftCell="A4">
      <selection activeCell="H18" sqref="H17:H18"/>
    </sheetView>
  </sheetViews>
  <sheetFormatPr defaultColWidth="9.140625" defaultRowHeight="12.75"/>
  <cols>
    <col min="1" max="1" width="51.00390625" style="6" customWidth="1"/>
    <col min="2" max="2" width="5.00390625" style="6" customWidth="1"/>
    <col min="3" max="3" width="22.421875" style="6" customWidth="1"/>
    <col min="4" max="4" width="4.00390625" style="6" customWidth="1"/>
    <col min="5" max="5" width="23.140625" style="6" customWidth="1"/>
    <col min="6" max="16384" width="9.140625" style="6" customWidth="1"/>
  </cols>
  <sheetData>
    <row r="1" spans="1:10" ht="28.5">
      <c r="A1" s="541" t="s">
        <v>320</v>
      </c>
      <c r="B1" s="541"/>
      <c r="C1" s="541"/>
      <c r="D1" s="541"/>
      <c r="E1" s="541"/>
      <c r="F1" s="9"/>
      <c r="G1" s="9"/>
      <c r="H1" s="9"/>
      <c r="I1" s="9"/>
      <c r="J1" s="9"/>
    </row>
    <row r="2" spans="1:10" ht="28.5">
      <c r="A2" s="541" t="s">
        <v>189</v>
      </c>
      <c r="B2" s="541"/>
      <c r="C2" s="541"/>
      <c r="D2" s="541"/>
      <c r="E2" s="541"/>
      <c r="F2" s="9"/>
      <c r="G2" s="9"/>
      <c r="H2" s="9"/>
      <c r="I2" s="9"/>
      <c r="J2" s="9"/>
    </row>
    <row r="3" spans="1:10" ht="28.5">
      <c r="A3" s="541" t="s">
        <v>358</v>
      </c>
      <c r="B3" s="541"/>
      <c r="C3" s="541"/>
      <c r="D3" s="541"/>
      <c r="E3" s="541"/>
      <c r="F3" s="5"/>
      <c r="G3" s="5"/>
      <c r="H3" s="5"/>
      <c r="I3" s="5"/>
      <c r="J3" s="5"/>
    </row>
    <row r="4" spans="1:10" s="291" customFormat="1" ht="45" customHeight="1">
      <c r="A4" s="509" t="s">
        <v>212</v>
      </c>
      <c r="B4" s="509"/>
      <c r="C4" s="561"/>
      <c r="D4" s="561"/>
      <c r="E4" s="561"/>
      <c r="F4" s="290"/>
      <c r="G4" s="290"/>
      <c r="H4" s="290"/>
      <c r="I4" s="290"/>
      <c r="J4" s="290"/>
    </row>
    <row r="5" spans="1:10" s="184" customFormat="1" ht="18" customHeight="1">
      <c r="A5" s="528" t="s">
        <v>11</v>
      </c>
      <c r="B5" s="95"/>
      <c r="C5" s="528" t="s">
        <v>357</v>
      </c>
      <c r="D5" s="95"/>
      <c r="E5" s="528" t="s">
        <v>333</v>
      </c>
      <c r="F5" s="70"/>
      <c r="G5" s="70"/>
      <c r="H5" s="70"/>
      <c r="I5" s="10"/>
      <c r="J5" s="10"/>
    </row>
    <row r="6" spans="1:10" s="184" customFormat="1" ht="16.5" customHeight="1">
      <c r="A6" s="514"/>
      <c r="B6" s="72"/>
      <c r="C6" s="529"/>
      <c r="D6" s="95"/>
      <c r="E6" s="529"/>
      <c r="F6" s="70"/>
      <c r="G6" s="70"/>
      <c r="H6" s="70"/>
      <c r="I6" s="10"/>
      <c r="J6" s="10"/>
    </row>
    <row r="7" spans="1:10" s="184" customFormat="1" ht="21.75">
      <c r="A7" s="72"/>
      <c r="B7" s="72"/>
      <c r="C7" s="109" t="s">
        <v>138</v>
      </c>
      <c r="D7" s="109"/>
      <c r="E7" s="109" t="s">
        <v>138</v>
      </c>
      <c r="F7" s="70"/>
      <c r="G7" s="70"/>
      <c r="H7" s="70"/>
      <c r="I7" s="10"/>
      <c r="J7" s="10"/>
    </row>
    <row r="8" spans="1:10" s="184" customFormat="1" ht="21.75">
      <c r="A8" s="112" t="s">
        <v>309</v>
      </c>
      <c r="B8" s="112"/>
      <c r="C8" s="108">
        <v>56499</v>
      </c>
      <c r="D8" s="113"/>
      <c r="E8" s="108">
        <v>45584</v>
      </c>
      <c r="F8" s="70"/>
      <c r="G8" s="70"/>
      <c r="H8" s="70"/>
      <c r="I8" s="10"/>
      <c r="J8" s="10"/>
    </row>
    <row r="9" spans="1:10" s="184" customFormat="1" ht="21.75">
      <c r="A9" s="112" t="s">
        <v>127</v>
      </c>
      <c r="B9" s="112"/>
      <c r="C9" s="108">
        <v>18833</v>
      </c>
      <c r="D9" s="113"/>
      <c r="E9" s="108">
        <v>15195</v>
      </c>
      <c r="F9" s="70"/>
      <c r="G9" s="70"/>
      <c r="H9" s="70"/>
      <c r="I9" s="10"/>
      <c r="J9" s="10"/>
    </row>
    <row r="10" spans="1:10" s="184" customFormat="1" ht="22.5" thickBot="1">
      <c r="A10" s="112" t="s">
        <v>144</v>
      </c>
      <c r="B10" s="112"/>
      <c r="C10" s="156">
        <v>75332</v>
      </c>
      <c r="D10" s="113"/>
      <c r="E10" s="156">
        <v>60779</v>
      </c>
      <c r="F10" s="70"/>
      <c r="G10" s="70"/>
      <c r="H10" s="70"/>
      <c r="I10" s="10"/>
      <c r="J10" s="10"/>
    </row>
    <row r="11" spans="1:10" s="11" customFormat="1" ht="15.75" thickTop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2.5">
      <c r="A12" s="501" t="s">
        <v>213</v>
      </c>
      <c r="B12" s="501"/>
      <c r="C12" s="502"/>
      <c r="D12" s="502"/>
      <c r="E12" s="502"/>
      <c r="F12" s="5"/>
      <c r="G12" s="5"/>
      <c r="H12" s="5"/>
      <c r="I12" s="5"/>
      <c r="J12" s="5"/>
    </row>
    <row r="13" spans="1:5" ht="21.75">
      <c r="A13" s="528" t="s">
        <v>11</v>
      </c>
      <c r="B13" s="95"/>
      <c r="C13" s="528" t="s">
        <v>333</v>
      </c>
      <c r="D13" s="95"/>
      <c r="E13" s="528" t="s">
        <v>334</v>
      </c>
    </row>
    <row r="14" spans="1:5" ht="11.25" customHeight="1">
      <c r="A14" s="532"/>
      <c r="B14" s="72"/>
      <c r="C14" s="529"/>
      <c r="D14" s="95"/>
      <c r="E14" s="529"/>
    </row>
    <row r="15" spans="1:5" ht="21.75">
      <c r="A15" s="112" t="s">
        <v>46</v>
      </c>
      <c r="B15" s="72"/>
      <c r="C15" s="109" t="s">
        <v>138</v>
      </c>
      <c r="D15" s="109"/>
      <c r="E15" s="109" t="s">
        <v>138</v>
      </c>
    </row>
    <row r="16" spans="2:5" ht="21.75">
      <c r="B16" s="112"/>
      <c r="C16" s="108">
        <v>0</v>
      </c>
      <c r="D16" s="113"/>
      <c r="E16" s="108">
        <v>0</v>
      </c>
    </row>
    <row r="17" spans="1:5" ht="21.75">
      <c r="A17" s="112" t="s">
        <v>234</v>
      </c>
      <c r="B17" s="112"/>
      <c r="C17" s="108">
        <v>0</v>
      </c>
      <c r="D17" s="113"/>
      <c r="E17" s="108">
        <v>0</v>
      </c>
    </row>
    <row r="18" spans="1:5" ht="21.75">
      <c r="A18" s="112" t="s">
        <v>126</v>
      </c>
      <c r="B18" s="112"/>
      <c r="C18" s="108">
        <v>0</v>
      </c>
      <c r="D18" s="113"/>
      <c r="E18" s="108">
        <v>0</v>
      </c>
    </row>
    <row r="19" spans="1:5" ht="21.75">
      <c r="A19" s="112" t="s">
        <v>263</v>
      </c>
      <c r="B19" s="112"/>
      <c r="C19" s="108">
        <v>0</v>
      </c>
      <c r="D19" s="113"/>
      <c r="E19" s="108">
        <v>0</v>
      </c>
    </row>
    <row r="20" spans="1:5" ht="21.75">
      <c r="A20" s="112" t="s">
        <v>281</v>
      </c>
      <c r="B20" s="112"/>
      <c r="C20" s="108">
        <v>0</v>
      </c>
      <c r="D20" s="113"/>
      <c r="E20" s="108">
        <v>0</v>
      </c>
    </row>
    <row r="21" spans="1:5" ht="21.75">
      <c r="A21" s="112" t="s">
        <v>127</v>
      </c>
      <c r="B21" s="112"/>
      <c r="C21" s="108">
        <v>0</v>
      </c>
      <c r="D21" s="113"/>
      <c r="E21" s="108">
        <v>0</v>
      </c>
    </row>
    <row r="22" spans="1:5" ht="22.5" thickBot="1">
      <c r="A22" s="112" t="s">
        <v>144</v>
      </c>
      <c r="B22" s="112"/>
      <c r="C22" s="156">
        <v>0</v>
      </c>
      <c r="D22" s="113"/>
      <c r="E22" s="156">
        <v>0</v>
      </c>
    </row>
    <row r="23" ht="16.5" thickTop="1"/>
    <row r="24" ht="15.75">
      <c r="B24" s="6">
        <v>13</v>
      </c>
    </row>
  </sheetData>
  <sheetProtection/>
  <mergeCells count="11">
    <mergeCell ref="A1:E1"/>
    <mergeCell ref="A2:E2"/>
    <mergeCell ref="A3:E3"/>
    <mergeCell ref="C5:C6"/>
    <mergeCell ref="E5:E6"/>
    <mergeCell ref="A4:E4"/>
    <mergeCell ref="A5:A6"/>
    <mergeCell ref="A12:E12"/>
    <mergeCell ref="A13:A14"/>
    <mergeCell ref="C13:C14"/>
    <mergeCell ref="E13:E14"/>
  </mergeCells>
  <printOptions horizontalCentered="1"/>
  <pageMargins left="0.17" right="0.17" top="0.47" bottom="0.1968503937007874" header="0.41" footer="0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rightToLeft="1" view="pageBreakPreview" zoomScale="110" zoomScaleSheetLayoutView="110" zoomScalePageLayoutView="0" workbookViewId="0" topLeftCell="C22">
      <selection activeCell="F15" sqref="F15:Q15"/>
    </sheetView>
  </sheetViews>
  <sheetFormatPr defaultColWidth="9.140625" defaultRowHeight="12.75"/>
  <cols>
    <col min="1" max="1" width="32.57421875" style="0" customWidth="1"/>
    <col min="3" max="3" width="2.140625" style="0" customWidth="1"/>
    <col min="5" max="5" width="1.57421875" style="90" customWidth="1"/>
    <col min="6" max="6" width="12.57421875" style="90" customWidth="1"/>
    <col min="7" max="7" width="2.57421875" style="90" customWidth="1"/>
    <col min="8" max="8" width="12.140625" style="0" customWidth="1"/>
    <col min="9" max="9" width="2.7109375" style="0" customWidth="1"/>
    <col min="10" max="10" width="11.28125" style="0" customWidth="1"/>
    <col min="11" max="11" width="1.421875" style="0" customWidth="1"/>
    <col min="12" max="12" width="15.00390625" style="0" customWidth="1"/>
    <col min="14" max="14" width="13.57421875" style="0" customWidth="1"/>
    <col min="15" max="15" width="2.57421875" style="0" customWidth="1"/>
    <col min="16" max="16" width="5.57421875" style="0" customWidth="1"/>
    <col min="17" max="17" width="4.00390625" style="0" customWidth="1"/>
    <col min="18" max="18" width="1.8515625" style="0" customWidth="1"/>
    <col min="19" max="19" width="4.00390625" style="0" customWidth="1"/>
    <col min="20" max="20" width="8.00390625" style="0" customWidth="1"/>
    <col min="21" max="21" width="3.140625" style="0" customWidth="1"/>
    <col min="22" max="22" width="2.8515625" style="201" customWidth="1"/>
  </cols>
  <sheetData>
    <row r="1" spans="1:22" s="11" customFormat="1" ht="28.5">
      <c r="A1" s="541" t="s">
        <v>320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61"/>
    </row>
    <row r="2" spans="1:22" s="11" customFormat="1" ht="28.5">
      <c r="A2" s="541" t="s">
        <v>189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</row>
    <row r="3" spans="1:22" s="11" customFormat="1" ht="28.5" customHeight="1">
      <c r="A3" s="541" t="s">
        <v>332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</row>
    <row r="4" spans="1:22" s="11" customFormat="1" ht="24.75" customHeight="1">
      <c r="A4" s="317" t="s">
        <v>317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V4" s="109"/>
    </row>
    <row r="5" spans="1:22" ht="22.5" customHeight="1">
      <c r="A5" s="79"/>
      <c r="B5" s="79"/>
      <c r="C5" s="79"/>
      <c r="D5" s="79"/>
      <c r="E5" s="79"/>
      <c r="F5" s="219" t="s">
        <v>333</v>
      </c>
      <c r="G5" s="83"/>
      <c r="H5" s="581" t="s">
        <v>357</v>
      </c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196"/>
    </row>
    <row r="6" spans="1:22" ht="22.5" customHeight="1">
      <c r="A6" s="79"/>
      <c r="B6" s="287"/>
      <c r="C6" s="217"/>
      <c r="D6" s="287"/>
      <c r="E6" s="217"/>
      <c r="F6" s="239"/>
      <c r="G6" s="217"/>
      <c r="H6" s="581" t="s">
        <v>129</v>
      </c>
      <c r="I6" s="581"/>
      <c r="J6" s="581"/>
      <c r="K6" s="581"/>
      <c r="L6" s="581"/>
      <c r="M6" s="217"/>
      <c r="N6" s="581" t="s">
        <v>130</v>
      </c>
      <c r="O6" s="581"/>
      <c r="P6" s="581"/>
      <c r="Q6" s="581"/>
      <c r="R6" s="581"/>
      <c r="S6" s="217"/>
      <c r="T6" s="582"/>
      <c r="U6" s="582"/>
      <c r="V6" s="197"/>
    </row>
    <row r="7" spans="1:22" ht="21.75">
      <c r="A7" s="79"/>
      <c r="B7" s="219" t="s">
        <v>131</v>
      </c>
      <c r="C7" s="217"/>
      <c r="D7" s="219" t="s">
        <v>132</v>
      </c>
      <c r="E7" s="217"/>
      <c r="F7" s="288" t="s">
        <v>137</v>
      </c>
      <c r="G7" s="217"/>
      <c r="H7" s="219" t="s">
        <v>133</v>
      </c>
      <c r="I7" s="217"/>
      <c r="J7" s="219" t="s">
        <v>134</v>
      </c>
      <c r="K7" s="287"/>
      <c r="L7" s="219" t="s">
        <v>311</v>
      </c>
      <c r="M7" s="217"/>
      <c r="N7" s="219" t="s">
        <v>133</v>
      </c>
      <c r="O7" s="217"/>
      <c r="P7" s="581" t="s">
        <v>135</v>
      </c>
      <c r="Q7" s="581"/>
      <c r="R7" s="287"/>
      <c r="S7" s="217"/>
      <c r="T7" s="579" t="s">
        <v>136</v>
      </c>
      <c r="U7" s="579"/>
      <c r="V7" s="197"/>
    </row>
    <row r="8" spans="1:22" ht="21.75" customHeight="1">
      <c r="A8" s="79"/>
      <c r="B8" s="286"/>
      <c r="C8" s="289"/>
      <c r="D8" s="289"/>
      <c r="E8" s="289"/>
      <c r="F8" s="217" t="s">
        <v>138</v>
      </c>
      <c r="G8" s="289"/>
      <c r="H8" s="217" t="s">
        <v>138</v>
      </c>
      <c r="I8" s="217"/>
      <c r="J8" s="217" t="s">
        <v>138</v>
      </c>
      <c r="K8" s="217"/>
      <c r="L8" s="217"/>
      <c r="M8" s="217"/>
      <c r="N8" s="217" t="s">
        <v>138</v>
      </c>
      <c r="O8" s="217"/>
      <c r="P8" s="576" t="s">
        <v>138</v>
      </c>
      <c r="Q8" s="576"/>
      <c r="R8" s="217"/>
      <c r="S8" s="217"/>
      <c r="T8" s="577" t="s">
        <v>138</v>
      </c>
      <c r="U8" s="577"/>
      <c r="V8" s="198"/>
    </row>
    <row r="9" spans="1:22" ht="18" customHeight="1">
      <c r="A9" s="267"/>
      <c r="B9" s="572"/>
      <c r="C9" s="572"/>
      <c r="D9" s="572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569"/>
      <c r="Q9" s="569"/>
      <c r="R9" s="85"/>
      <c r="S9" s="85"/>
      <c r="T9" s="569"/>
      <c r="U9" s="569"/>
      <c r="V9" s="200"/>
    </row>
    <row r="10" spans="1:22" ht="18.75" customHeight="1">
      <c r="A10" s="328" t="s">
        <v>264</v>
      </c>
      <c r="B10" s="81"/>
      <c r="C10" s="80"/>
      <c r="D10" s="82"/>
      <c r="E10" s="80"/>
      <c r="F10" s="249">
        <v>0</v>
      </c>
      <c r="G10" s="80"/>
      <c r="H10" s="83">
        <v>0</v>
      </c>
      <c r="I10" s="83"/>
      <c r="J10" s="83">
        <v>0</v>
      </c>
      <c r="K10" s="83"/>
      <c r="L10" s="83"/>
      <c r="M10" s="83"/>
      <c r="N10" s="83">
        <v>0</v>
      </c>
      <c r="O10" s="83"/>
      <c r="P10" s="565">
        <v>0</v>
      </c>
      <c r="Q10" s="565"/>
      <c r="R10" s="83"/>
      <c r="S10" s="83"/>
      <c r="T10" s="564">
        <v>0</v>
      </c>
      <c r="U10" s="564"/>
      <c r="V10" s="199"/>
    </row>
    <row r="11" spans="1:22" ht="18.75" customHeight="1">
      <c r="A11" s="328" t="s">
        <v>312</v>
      </c>
      <c r="B11" s="81"/>
      <c r="C11" s="80"/>
      <c r="D11" s="82"/>
      <c r="E11" s="80"/>
      <c r="F11" s="249">
        <v>0</v>
      </c>
      <c r="G11" s="80"/>
      <c r="H11" s="83">
        <v>0</v>
      </c>
      <c r="I11" s="83"/>
      <c r="J11" s="83">
        <v>0</v>
      </c>
      <c r="K11" s="83"/>
      <c r="L11" s="83"/>
      <c r="M11" s="83"/>
      <c r="N11" s="83">
        <v>0</v>
      </c>
      <c r="O11" s="83"/>
      <c r="P11" s="565">
        <v>0</v>
      </c>
      <c r="Q11" s="565"/>
      <c r="R11" s="83"/>
      <c r="S11" s="83"/>
      <c r="T11" s="564">
        <v>0</v>
      </c>
      <c r="U11" s="564"/>
      <c r="V11" s="199"/>
    </row>
    <row r="12" spans="1:22" ht="18.75" customHeight="1">
      <c r="A12" s="328" t="s">
        <v>313</v>
      </c>
      <c r="B12" s="81"/>
      <c r="C12" s="80"/>
      <c r="D12" s="82"/>
      <c r="E12" s="80"/>
      <c r="F12" s="249"/>
      <c r="G12" s="80"/>
      <c r="H12" s="83">
        <v>0</v>
      </c>
      <c r="I12" s="83"/>
      <c r="J12" s="83"/>
      <c r="K12" s="83"/>
      <c r="L12" s="83"/>
      <c r="M12" s="83"/>
      <c r="N12" s="83">
        <v>0</v>
      </c>
      <c r="O12" s="83"/>
      <c r="P12" s="83"/>
      <c r="Q12" s="83"/>
      <c r="R12" s="83"/>
      <c r="S12" s="83"/>
      <c r="T12" s="249"/>
      <c r="U12" s="249"/>
      <c r="V12" s="199"/>
    </row>
    <row r="13" spans="1:22" ht="18.75" customHeight="1">
      <c r="A13" s="285" t="s">
        <v>310</v>
      </c>
      <c r="B13" s="81"/>
      <c r="C13" s="80"/>
      <c r="D13" s="82"/>
      <c r="E13" s="80"/>
      <c r="F13" s="249">
        <v>0</v>
      </c>
      <c r="G13" s="80"/>
      <c r="H13" s="83">
        <v>0</v>
      </c>
      <c r="I13" s="83"/>
      <c r="J13" s="83">
        <v>0</v>
      </c>
      <c r="K13" s="83"/>
      <c r="L13" s="83"/>
      <c r="M13" s="83"/>
      <c r="N13" s="83">
        <v>0</v>
      </c>
      <c r="O13" s="83"/>
      <c r="P13" s="565">
        <v>0</v>
      </c>
      <c r="Q13" s="565"/>
      <c r="R13" s="83"/>
      <c r="S13" s="83"/>
      <c r="T13" s="564">
        <v>0</v>
      </c>
      <c r="U13" s="564"/>
      <c r="V13" s="199"/>
    </row>
    <row r="14" spans="1:22" ht="18.75" customHeight="1">
      <c r="A14" s="286" t="s">
        <v>140</v>
      </c>
      <c r="B14" s="82"/>
      <c r="C14" s="80"/>
      <c r="D14" s="82"/>
      <c r="E14" s="80"/>
      <c r="F14" s="250"/>
      <c r="G14" s="80"/>
      <c r="H14" s="84"/>
      <c r="I14" s="83"/>
      <c r="J14" s="84"/>
      <c r="K14" s="84"/>
      <c r="L14" s="84"/>
      <c r="M14" s="83"/>
      <c r="N14" s="84"/>
      <c r="O14" s="83"/>
      <c r="P14" s="562"/>
      <c r="Q14" s="562"/>
      <c r="R14" s="84"/>
      <c r="S14" s="83"/>
      <c r="T14" s="580"/>
      <c r="U14" s="580"/>
      <c r="V14" s="199"/>
    </row>
    <row r="15" spans="1:22" ht="18.75" customHeight="1">
      <c r="A15" s="286" t="s">
        <v>353</v>
      </c>
      <c r="B15" s="82"/>
      <c r="C15" s="80"/>
      <c r="D15" s="82"/>
      <c r="E15" s="80"/>
      <c r="F15" s="412">
        <v>221851</v>
      </c>
      <c r="G15" s="413"/>
      <c r="H15" s="414">
        <v>100000</v>
      </c>
      <c r="I15" s="414"/>
      <c r="J15" s="414">
        <v>20000</v>
      </c>
      <c r="K15" s="83"/>
      <c r="L15" s="83"/>
      <c r="M15" s="83"/>
      <c r="N15" s="424">
        <v>-57681</v>
      </c>
      <c r="O15" s="424"/>
      <c r="P15" s="574">
        <v>-29066</v>
      </c>
      <c r="Q15" s="574"/>
      <c r="R15" s="83"/>
      <c r="S15" s="83"/>
      <c r="T15" s="564">
        <v>255104</v>
      </c>
      <c r="U15" s="564"/>
      <c r="V15" s="199"/>
    </row>
    <row r="16" spans="1:22" ht="18.75" customHeight="1">
      <c r="A16" s="286"/>
      <c r="B16" s="82"/>
      <c r="C16" s="80"/>
      <c r="D16" s="82"/>
      <c r="E16" s="80"/>
      <c r="F16" s="412">
        <v>0</v>
      </c>
      <c r="G16" s="413"/>
      <c r="H16" s="414">
        <v>0</v>
      </c>
      <c r="I16" s="414"/>
      <c r="J16" s="414">
        <v>0</v>
      </c>
      <c r="K16" s="83"/>
      <c r="L16" s="83"/>
      <c r="M16" s="83"/>
      <c r="N16" s="424">
        <v>0</v>
      </c>
      <c r="O16" s="424"/>
      <c r="P16" s="574">
        <v>0</v>
      </c>
      <c r="Q16" s="574"/>
      <c r="R16" s="83"/>
      <c r="S16" s="83"/>
      <c r="T16" s="564">
        <v>0</v>
      </c>
      <c r="U16" s="564"/>
      <c r="V16" s="199"/>
    </row>
    <row r="17" spans="1:22" ht="18.75" customHeight="1">
      <c r="A17" s="286" t="s">
        <v>141</v>
      </c>
      <c r="B17" s="82"/>
      <c r="C17" s="80"/>
      <c r="D17" s="82"/>
      <c r="E17" s="80"/>
      <c r="F17" s="412">
        <v>0</v>
      </c>
      <c r="G17" s="413"/>
      <c r="H17" s="414">
        <v>0</v>
      </c>
      <c r="I17" s="414"/>
      <c r="J17" s="414">
        <v>0</v>
      </c>
      <c r="K17" s="83"/>
      <c r="L17" s="83"/>
      <c r="M17" s="83"/>
      <c r="N17" s="424">
        <v>0</v>
      </c>
      <c r="O17" s="424"/>
      <c r="P17" s="574">
        <v>0</v>
      </c>
      <c r="Q17" s="574"/>
      <c r="R17" s="83"/>
      <c r="S17" s="83"/>
      <c r="T17" s="564">
        <v>0</v>
      </c>
      <c r="U17" s="564"/>
      <c r="V17" s="199"/>
    </row>
    <row r="18" spans="1:22" ht="18.75" customHeight="1">
      <c r="A18" s="286" t="s">
        <v>142</v>
      </c>
      <c r="B18" s="82"/>
      <c r="C18" s="80"/>
      <c r="D18" s="82"/>
      <c r="E18" s="80"/>
      <c r="F18" s="412">
        <v>0</v>
      </c>
      <c r="G18" s="413"/>
      <c r="H18" s="414">
        <v>0</v>
      </c>
      <c r="I18" s="414"/>
      <c r="J18" s="414">
        <v>0</v>
      </c>
      <c r="K18" s="83"/>
      <c r="L18" s="83"/>
      <c r="M18" s="83"/>
      <c r="N18" s="424">
        <v>0</v>
      </c>
      <c r="O18" s="424"/>
      <c r="P18" s="574">
        <v>0</v>
      </c>
      <c r="Q18" s="574"/>
      <c r="R18" s="83"/>
      <c r="S18" s="83"/>
      <c r="T18" s="564">
        <v>0</v>
      </c>
      <c r="U18" s="564"/>
      <c r="V18" s="199"/>
    </row>
    <row r="19" spans="1:22" ht="18.75" customHeight="1">
      <c r="A19" s="286" t="s">
        <v>143</v>
      </c>
      <c r="B19" s="82"/>
      <c r="C19" s="80"/>
      <c r="D19" s="82"/>
      <c r="E19" s="80"/>
      <c r="F19" s="415">
        <v>0</v>
      </c>
      <c r="G19" s="413"/>
      <c r="H19" s="416">
        <v>0</v>
      </c>
      <c r="I19" s="414"/>
      <c r="J19" s="416">
        <v>0</v>
      </c>
      <c r="K19" s="83"/>
      <c r="L19" s="83"/>
      <c r="M19" s="83"/>
      <c r="N19" s="425">
        <v>0</v>
      </c>
      <c r="O19" s="424"/>
      <c r="P19" s="571">
        <v>0</v>
      </c>
      <c r="Q19" s="571"/>
      <c r="R19" s="83"/>
      <c r="S19" s="83"/>
      <c r="T19" s="567">
        <v>0</v>
      </c>
      <c r="U19" s="567"/>
      <c r="V19" s="199"/>
    </row>
    <row r="20" spans="1:22" ht="18.75" customHeight="1">
      <c r="A20" s="286" t="s">
        <v>144</v>
      </c>
      <c r="B20" s="82"/>
      <c r="C20" s="80"/>
      <c r="D20" s="82"/>
      <c r="E20" s="80"/>
      <c r="F20" s="415">
        <v>221851</v>
      </c>
      <c r="G20" s="413"/>
      <c r="H20" s="416">
        <v>0</v>
      </c>
      <c r="I20" s="414"/>
      <c r="J20" s="416">
        <v>0</v>
      </c>
      <c r="K20" s="83"/>
      <c r="L20" s="83"/>
      <c r="M20" s="83"/>
      <c r="N20" s="425">
        <v>-57681</v>
      </c>
      <c r="O20" s="424"/>
      <c r="P20" s="571">
        <v>-29066</v>
      </c>
      <c r="Q20" s="571"/>
      <c r="R20" s="83"/>
      <c r="S20" s="83"/>
      <c r="T20" s="567">
        <v>255104</v>
      </c>
      <c r="U20" s="567"/>
      <c r="V20" s="199"/>
    </row>
    <row r="21" spans="1:22" ht="18" customHeight="1">
      <c r="A21" s="267" t="s">
        <v>314</v>
      </c>
      <c r="B21" s="572"/>
      <c r="C21" s="572"/>
      <c r="D21" s="572"/>
      <c r="E21" s="85"/>
      <c r="F21" s="417"/>
      <c r="G21" s="417"/>
      <c r="H21" s="417"/>
      <c r="I21" s="417"/>
      <c r="J21" s="417"/>
      <c r="K21" s="85"/>
      <c r="L21" s="85"/>
      <c r="M21" s="85"/>
      <c r="N21" s="426"/>
      <c r="O21" s="426"/>
      <c r="P21" s="573"/>
      <c r="Q21" s="573"/>
      <c r="R21" s="85"/>
      <c r="S21" s="85"/>
      <c r="T21" s="569"/>
      <c r="U21" s="569"/>
      <c r="V21" s="200"/>
    </row>
    <row r="22" spans="1:22" ht="19.5" customHeight="1">
      <c r="A22" s="286" t="s">
        <v>140</v>
      </c>
      <c r="B22" s="82"/>
      <c r="C22" s="80"/>
      <c r="D22" s="80"/>
      <c r="E22" s="80"/>
      <c r="F22" s="418"/>
      <c r="G22" s="413"/>
      <c r="H22" s="419"/>
      <c r="I22" s="414"/>
      <c r="J22" s="419"/>
      <c r="K22" s="84"/>
      <c r="L22" s="84"/>
      <c r="M22" s="83"/>
      <c r="N22" s="427"/>
      <c r="O22" s="424"/>
      <c r="P22" s="578"/>
      <c r="Q22" s="578"/>
      <c r="R22" s="84"/>
      <c r="S22" s="83"/>
      <c r="T22" s="580"/>
      <c r="U22" s="580"/>
      <c r="V22" s="199"/>
    </row>
    <row r="23" spans="1:22" ht="19.5" customHeight="1">
      <c r="A23" s="286" t="s">
        <v>145</v>
      </c>
      <c r="B23" s="82"/>
      <c r="C23" s="80"/>
      <c r="D23" s="80"/>
      <c r="E23" s="80"/>
      <c r="F23" s="412">
        <v>0</v>
      </c>
      <c r="G23" s="413"/>
      <c r="H23" s="414">
        <v>0</v>
      </c>
      <c r="I23" s="414"/>
      <c r="J23" s="414">
        <v>0</v>
      </c>
      <c r="K23" s="83"/>
      <c r="L23" s="83"/>
      <c r="M23" s="83"/>
      <c r="N23" s="424">
        <v>0</v>
      </c>
      <c r="O23" s="424"/>
      <c r="P23" s="574">
        <v>0</v>
      </c>
      <c r="Q23" s="574"/>
      <c r="R23" s="83"/>
      <c r="S23" s="83"/>
      <c r="T23" s="564">
        <v>0</v>
      </c>
      <c r="U23" s="564"/>
      <c r="V23" s="199"/>
    </row>
    <row r="24" spans="1:22" ht="19.5" customHeight="1">
      <c r="A24" s="286" t="s">
        <v>146</v>
      </c>
      <c r="B24" s="82"/>
      <c r="C24" s="80"/>
      <c r="D24" s="80"/>
      <c r="E24" s="80"/>
      <c r="F24" s="412">
        <v>0</v>
      </c>
      <c r="G24" s="413"/>
      <c r="H24" s="414">
        <v>0</v>
      </c>
      <c r="I24" s="414"/>
      <c r="J24" s="414">
        <v>0</v>
      </c>
      <c r="K24" s="83"/>
      <c r="L24" s="83"/>
      <c r="M24" s="83"/>
      <c r="N24" s="424">
        <v>0</v>
      </c>
      <c r="O24" s="424"/>
      <c r="P24" s="574">
        <v>0</v>
      </c>
      <c r="Q24" s="574"/>
      <c r="R24" s="83"/>
      <c r="S24" s="83"/>
      <c r="T24" s="564">
        <v>0</v>
      </c>
      <c r="U24" s="564"/>
      <c r="V24" s="199"/>
    </row>
    <row r="25" spans="1:22" ht="19.5" customHeight="1">
      <c r="A25" s="286" t="s">
        <v>141</v>
      </c>
      <c r="B25" s="82"/>
      <c r="C25" s="80"/>
      <c r="D25" s="80"/>
      <c r="E25" s="80"/>
      <c r="F25" s="412">
        <v>0</v>
      </c>
      <c r="G25" s="413"/>
      <c r="H25" s="414">
        <v>0</v>
      </c>
      <c r="I25" s="414"/>
      <c r="J25" s="414">
        <v>0</v>
      </c>
      <c r="K25" s="83"/>
      <c r="L25" s="83"/>
      <c r="M25" s="83"/>
      <c r="N25" s="424">
        <v>0</v>
      </c>
      <c r="O25" s="424"/>
      <c r="P25" s="574">
        <v>0</v>
      </c>
      <c r="Q25" s="574"/>
      <c r="R25" s="83"/>
      <c r="S25" s="83"/>
      <c r="T25" s="564">
        <v>0</v>
      </c>
      <c r="U25" s="564"/>
      <c r="V25" s="199"/>
    </row>
    <row r="26" spans="1:22" ht="19.5" customHeight="1">
      <c r="A26" s="286" t="s">
        <v>142</v>
      </c>
      <c r="B26" s="82"/>
      <c r="C26" s="80"/>
      <c r="D26" s="80"/>
      <c r="E26" s="80"/>
      <c r="F26" s="412">
        <v>0</v>
      </c>
      <c r="G26" s="413"/>
      <c r="H26" s="414">
        <v>0</v>
      </c>
      <c r="I26" s="420"/>
      <c r="J26" s="414">
        <v>0</v>
      </c>
      <c r="K26" s="83"/>
      <c r="L26" s="83"/>
      <c r="M26" s="86"/>
      <c r="N26" s="424">
        <v>0</v>
      </c>
      <c r="O26" s="428"/>
      <c r="P26" s="574">
        <v>0</v>
      </c>
      <c r="Q26" s="574"/>
      <c r="R26" s="83"/>
      <c r="S26" s="86"/>
      <c r="T26" s="564">
        <v>0</v>
      </c>
      <c r="U26" s="564"/>
      <c r="V26" s="197"/>
    </row>
    <row r="27" spans="1:22" ht="19.5" customHeight="1">
      <c r="A27" s="286" t="s">
        <v>143</v>
      </c>
      <c r="B27" s="82"/>
      <c r="C27" s="80"/>
      <c r="D27" s="80"/>
      <c r="E27" s="80"/>
      <c r="F27" s="415">
        <v>0</v>
      </c>
      <c r="G27" s="413"/>
      <c r="H27" s="416">
        <v>0</v>
      </c>
      <c r="I27" s="420"/>
      <c r="J27" s="416">
        <v>0</v>
      </c>
      <c r="K27" s="83"/>
      <c r="L27" s="83"/>
      <c r="M27" s="86"/>
      <c r="N27" s="425">
        <v>0</v>
      </c>
      <c r="O27" s="428"/>
      <c r="P27" s="571">
        <v>0</v>
      </c>
      <c r="Q27" s="571"/>
      <c r="R27" s="83"/>
      <c r="S27" s="86"/>
      <c r="T27" s="567">
        <v>0</v>
      </c>
      <c r="U27" s="567"/>
      <c r="V27" s="197"/>
    </row>
    <row r="28" spans="1:22" ht="19.5" customHeight="1">
      <c r="A28" s="286" t="s">
        <v>144</v>
      </c>
      <c r="B28" s="82"/>
      <c r="C28" s="80"/>
      <c r="D28" s="80"/>
      <c r="E28" s="80"/>
      <c r="F28" s="415">
        <v>0</v>
      </c>
      <c r="G28" s="413"/>
      <c r="H28" s="416">
        <v>0</v>
      </c>
      <c r="I28" s="420"/>
      <c r="J28" s="416">
        <v>0</v>
      </c>
      <c r="K28" s="83"/>
      <c r="L28" s="83"/>
      <c r="M28" s="86"/>
      <c r="N28" s="425">
        <v>0</v>
      </c>
      <c r="O28" s="428"/>
      <c r="P28" s="571">
        <v>0</v>
      </c>
      <c r="Q28" s="571"/>
      <c r="R28" s="83"/>
      <c r="S28" s="86"/>
      <c r="T28" s="567">
        <v>0</v>
      </c>
      <c r="U28" s="567"/>
      <c r="V28" s="197"/>
    </row>
    <row r="29" spans="1:22" ht="18" customHeight="1">
      <c r="A29" s="195"/>
      <c r="B29" s="87"/>
      <c r="C29" s="88"/>
      <c r="D29" s="88"/>
      <c r="E29" s="88"/>
      <c r="F29" s="421"/>
      <c r="G29" s="421"/>
      <c r="H29" s="422"/>
      <c r="I29" s="423"/>
      <c r="J29" s="422"/>
      <c r="K29" s="194"/>
      <c r="L29" s="194"/>
      <c r="M29" s="89"/>
      <c r="N29" s="429"/>
      <c r="O29" s="430"/>
      <c r="P29" s="570"/>
      <c r="Q29" s="570"/>
      <c r="R29" s="194"/>
      <c r="S29" s="89"/>
      <c r="T29" s="567"/>
      <c r="U29" s="567"/>
      <c r="V29" s="197"/>
    </row>
    <row r="30" spans="1:22" ht="20.25" customHeight="1">
      <c r="A30" s="286" t="s">
        <v>147</v>
      </c>
      <c r="B30" s="82"/>
      <c r="C30" s="80"/>
      <c r="D30" s="80"/>
      <c r="E30" s="80"/>
      <c r="F30" s="413"/>
      <c r="G30" s="413"/>
      <c r="H30" s="416">
        <v>100000</v>
      </c>
      <c r="I30" s="420"/>
      <c r="J30" s="416">
        <v>20000</v>
      </c>
      <c r="K30" s="83"/>
      <c r="L30" s="83"/>
      <c r="M30" s="86"/>
      <c r="N30" s="425">
        <v>-57681</v>
      </c>
      <c r="O30" s="428"/>
      <c r="P30" s="571">
        <v>-29066</v>
      </c>
      <c r="Q30" s="571"/>
      <c r="R30" s="83"/>
      <c r="S30" s="86"/>
      <c r="T30" s="567">
        <v>255104</v>
      </c>
      <c r="U30" s="567"/>
      <c r="V30" s="197"/>
    </row>
    <row r="31" spans="1:22" ht="20.25" customHeight="1">
      <c r="A31" s="286" t="s">
        <v>148</v>
      </c>
      <c r="B31" s="82"/>
      <c r="C31" s="80"/>
      <c r="D31" s="80"/>
      <c r="E31" s="80"/>
      <c r="F31" s="80"/>
      <c r="G31" s="80"/>
      <c r="H31" s="83"/>
      <c r="I31" s="86"/>
      <c r="J31" s="83"/>
      <c r="K31" s="83"/>
      <c r="L31" s="83"/>
      <c r="M31" s="86"/>
      <c r="N31" s="83"/>
      <c r="O31" s="86"/>
      <c r="P31" s="565"/>
      <c r="Q31" s="565"/>
      <c r="R31" s="83"/>
      <c r="S31" s="86"/>
      <c r="T31" s="568">
        <v>-8342</v>
      </c>
      <c r="U31" s="568"/>
      <c r="V31" s="197"/>
    </row>
    <row r="32" spans="1:22" ht="20.25" customHeight="1">
      <c r="A32" s="286" t="s">
        <v>149</v>
      </c>
      <c r="B32" s="82"/>
      <c r="C32" s="80"/>
      <c r="D32" s="82"/>
      <c r="E32" s="80"/>
      <c r="F32" s="80"/>
      <c r="G32" s="80"/>
      <c r="H32" s="84"/>
      <c r="I32" s="83"/>
      <c r="J32" s="84"/>
      <c r="K32" s="84"/>
      <c r="L32" s="84"/>
      <c r="M32" s="83"/>
      <c r="N32" s="84"/>
      <c r="O32" s="83"/>
      <c r="P32" s="562"/>
      <c r="Q32" s="562"/>
      <c r="R32" s="84"/>
      <c r="S32" s="83"/>
      <c r="T32" s="566">
        <v>-95650</v>
      </c>
      <c r="U32" s="566"/>
      <c r="V32" s="199"/>
    </row>
    <row r="33" spans="1:22" ht="20.25" customHeight="1">
      <c r="A33" s="286" t="s">
        <v>150</v>
      </c>
      <c r="B33" s="82"/>
      <c r="C33" s="80"/>
      <c r="D33" s="82"/>
      <c r="E33" s="80"/>
      <c r="F33" s="80"/>
      <c r="G33" s="80"/>
      <c r="H33" s="84"/>
      <c r="I33" s="83"/>
      <c r="J33" s="84"/>
      <c r="K33" s="84"/>
      <c r="L33" s="84"/>
      <c r="M33" s="83"/>
      <c r="N33" s="84"/>
      <c r="O33" s="83"/>
      <c r="P33" s="562"/>
      <c r="Q33" s="562"/>
      <c r="R33" s="84"/>
      <c r="S33" s="83"/>
      <c r="T33" s="564">
        <f>SUM(T30:U32)</f>
        <v>151112</v>
      </c>
      <c r="U33" s="564"/>
      <c r="V33" s="199"/>
    </row>
    <row r="34" spans="1:22" ht="20.25" customHeight="1">
      <c r="A34" s="285" t="s">
        <v>151</v>
      </c>
      <c r="B34" s="82"/>
      <c r="C34" s="80"/>
      <c r="D34" s="82"/>
      <c r="E34" s="80"/>
      <c r="F34" s="80"/>
      <c r="G34" s="80"/>
      <c r="H34" s="84"/>
      <c r="I34" s="83"/>
      <c r="J34" s="84"/>
      <c r="K34" s="84"/>
      <c r="L34" s="84"/>
      <c r="M34" s="83"/>
      <c r="N34" s="84"/>
      <c r="O34" s="83"/>
      <c r="P34" s="562"/>
      <c r="Q34" s="562"/>
      <c r="R34" s="84"/>
      <c r="S34" s="83"/>
      <c r="T34" s="567">
        <v>7298</v>
      </c>
      <c r="U34" s="567"/>
      <c r="V34" s="199"/>
    </row>
    <row r="35" spans="1:22" ht="20.25" customHeight="1" thickBot="1">
      <c r="A35" s="286" t="s">
        <v>137</v>
      </c>
      <c r="B35" s="82"/>
      <c r="C35" s="80"/>
      <c r="D35" s="82"/>
      <c r="E35" s="80"/>
      <c r="F35" s="80"/>
      <c r="G35" s="80"/>
      <c r="H35" s="84"/>
      <c r="I35" s="83"/>
      <c r="J35" s="84"/>
      <c r="K35" s="84"/>
      <c r="L35" s="84"/>
      <c r="M35" s="83"/>
      <c r="N35" s="84"/>
      <c r="O35" s="83"/>
      <c r="P35" s="562"/>
      <c r="Q35" s="562"/>
      <c r="R35" s="84"/>
      <c r="S35" s="83"/>
      <c r="T35" s="563">
        <f>SUM(T33:U34)</f>
        <v>158410</v>
      </c>
      <c r="U35" s="563"/>
      <c r="V35" s="199"/>
    </row>
    <row r="36" spans="1:21" ht="20.25" customHeight="1" thickTop="1">
      <c r="A36" s="286" t="s">
        <v>210</v>
      </c>
      <c r="B36" s="90"/>
      <c r="C36" s="90"/>
      <c r="D36" s="90"/>
      <c r="H36" s="90"/>
      <c r="I36" s="90"/>
      <c r="J36" s="90"/>
      <c r="K36" s="90"/>
      <c r="L36" s="90"/>
      <c r="M36" s="90"/>
      <c r="N36" s="90"/>
      <c r="O36" s="90"/>
      <c r="P36" s="565">
        <v>0</v>
      </c>
      <c r="Q36" s="565"/>
      <c r="R36" s="90"/>
      <c r="S36" s="90"/>
      <c r="T36" s="90"/>
      <c r="U36" s="90"/>
    </row>
    <row r="37" spans="1:21" ht="20.25" customHeight="1" thickBot="1">
      <c r="A37" s="286" t="s">
        <v>211</v>
      </c>
      <c r="B37" s="90"/>
      <c r="C37" s="90"/>
      <c r="D37" s="90"/>
      <c r="F37" s="494">
        <v>-42065</v>
      </c>
      <c r="H37" s="90"/>
      <c r="I37" s="90"/>
      <c r="J37" s="90"/>
      <c r="K37" s="90"/>
      <c r="L37" s="90"/>
      <c r="M37" s="90"/>
      <c r="N37" s="90"/>
      <c r="O37" s="90"/>
      <c r="P37" s="575">
        <v>-29066</v>
      </c>
      <c r="Q37" s="575"/>
      <c r="R37" s="90"/>
      <c r="S37" s="90"/>
      <c r="T37" s="90"/>
      <c r="U37" s="90"/>
    </row>
    <row r="38" ht="15" customHeight="1" thickTop="1">
      <c r="J38" s="238">
        <v>14</v>
      </c>
    </row>
  </sheetData>
  <sheetProtection/>
  <mergeCells count="67">
    <mergeCell ref="B9:D9"/>
    <mergeCell ref="A1:U1"/>
    <mergeCell ref="H6:L6"/>
    <mergeCell ref="H5:U5"/>
    <mergeCell ref="N6:R6"/>
    <mergeCell ref="A2:V2"/>
    <mergeCell ref="A3:V3"/>
    <mergeCell ref="T6:U6"/>
    <mergeCell ref="P9:Q9"/>
    <mergeCell ref="P7:Q7"/>
    <mergeCell ref="T22:U22"/>
    <mergeCell ref="P36:Q36"/>
    <mergeCell ref="T20:U20"/>
    <mergeCell ref="P10:Q10"/>
    <mergeCell ref="P14:Q14"/>
    <mergeCell ref="T17:U17"/>
    <mergeCell ref="T15:U15"/>
    <mergeCell ref="T14:U14"/>
    <mergeCell ref="P11:Q11"/>
    <mergeCell ref="P13:Q13"/>
    <mergeCell ref="T7:U7"/>
    <mergeCell ref="T9:U9"/>
    <mergeCell ref="T11:U11"/>
    <mergeCell ref="T13:U13"/>
    <mergeCell ref="P37:Q37"/>
    <mergeCell ref="P8:Q8"/>
    <mergeCell ref="T8:U8"/>
    <mergeCell ref="P22:Q22"/>
    <mergeCell ref="P20:Q20"/>
    <mergeCell ref="P15:Q15"/>
    <mergeCell ref="P16:Q16"/>
    <mergeCell ref="P17:Q17"/>
    <mergeCell ref="P18:Q18"/>
    <mergeCell ref="P19:Q19"/>
    <mergeCell ref="P27:Q27"/>
    <mergeCell ref="B21:D21"/>
    <mergeCell ref="P21:Q21"/>
    <mergeCell ref="P23:Q23"/>
    <mergeCell ref="P24:Q24"/>
    <mergeCell ref="P25:Q25"/>
    <mergeCell ref="P26:Q26"/>
    <mergeCell ref="T30:U30"/>
    <mergeCell ref="T29:U29"/>
    <mergeCell ref="T28:U28"/>
    <mergeCell ref="P29:Q29"/>
    <mergeCell ref="P30:Q30"/>
    <mergeCell ref="P28:Q28"/>
    <mergeCell ref="T27:U27"/>
    <mergeCell ref="T26:U26"/>
    <mergeCell ref="T25:U25"/>
    <mergeCell ref="T10:U10"/>
    <mergeCell ref="T19:U19"/>
    <mergeCell ref="T18:U18"/>
    <mergeCell ref="T21:U21"/>
    <mergeCell ref="T16:U16"/>
    <mergeCell ref="T24:U24"/>
    <mergeCell ref="T23:U23"/>
    <mergeCell ref="P35:Q35"/>
    <mergeCell ref="T35:U35"/>
    <mergeCell ref="T33:U33"/>
    <mergeCell ref="P31:Q31"/>
    <mergeCell ref="P32:Q32"/>
    <mergeCell ref="P33:Q33"/>
    <mergeCell ref="T32:U32"/>
    <mergeCell ref="P34:Q34"/>
    <mergeCell ref="T34:U34"/>
    <mergeCell ref="T31:U31"/>
  </mergeCells>
  <printOptions/>
  <pageMargins left="0.7086614173228347" right="0.7086614173228347" top="0.28" bottom="0.18" header="0.31496062992125984" footer="0.1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rightToLeft="1" view="pageBreakPreview" zoomScale="110" zoomScaleSheetLayoutView="110" zoomScalePageLayoutView="0" workbookViewId="0" topLeftCell="A4">
      <selection activeCell="D16" sqref="D16"/>
    </sheetView>
  </sheetViews>
  <sheetFormatPr defaultColWidth="9.140625" defaultRowHeight="12.75"/>
  <cols>
    <col min="1" max="1" width="0.5625" style="11" customWidth="1"/>
    <col min="2" max="2" width="52.140625" style="11" customWidth="1"/>
    <col min="3" max="3" width="2.57421875" style="11" customWidth="1"/>
    <col min="4" max="4" width="19.00390625" style="11" customWidth="1"/>
    <col min="5" max="5" width="2.28125" style="11" customWidth="1"/>
    <col min="6" max="6" width="20.7109375" style="11" customWidth="1"/>
    <col min="7" max="9" width="10.7109375" style="11" hidden="1" customWidth="1"/>
    <col min="10" max="10" width="7.7109375" style="159" customWidth="1"/>
    <col min="11" max="16384" width="9.140625" style="11" customWidth="1"/>
  </cols>
  <sheetData>
    <row r="1" spans="1:15" ht="28.5">
      <c r="A1" s="10"/>
      <c r="B1" s="541" t="s">
        <v>320</v>
      </c>
      <c r="C1" s="541"/>
      <c r="D1" s="541"/>
      <c r="E1" s="541"/>
      <c r="F1" s="541"/>
      <c r="G1" s="541"/>
      <c r="H1" s="541"/>
      <c r="I1" s="541"/>
      <c r="J1" s="254"/>
      <c r="K1" s="15"/>
      <c r="L1" s="15"/>
      <c r="M1" s="15"/>
      <c r="N1" s="15"/>
      <c r="O1" s="15"/>
    </row>
    <row r="2" spans="1:15" ht="28.5">
      <c r="A2" s="10"/>
      <c r="B2" s="541" t="s">
        <v>189</v>
      </c>
      <c r="C2" s="541"/>
      <c r="D2" s="541"/>
      <c r="E2" s="541"/>
      <c r="F2" s="541"/>
      <c r="G2" s="541"/>
      <c r="H2" s="541"/>
      <c r="I2" s="541"/>
      <c r="J2" s="254"/>
      <c r="K2" s="15"/>
      <c r="L2" s="15"/>
      <c r="M2" s="15"/>
      <c r="N2" s="15"/>
      <c r="O2" s="15"/>
    </row>
    <row r="3" spans="1:15" ht="57" customHeight="1">
      <c r="A3" s="10"/>
      <c r="B3" s="583" t="s">
        <v>358</v>
      </c>
      <c r="C3" s="583"/>
      <c r="D3" s="583"/>
      <c r="E3" s="583"/>
      <c r="F3" s="583"/>
      <c r="G3" s="541"/>
      <c r="H3" s="541"/>
      <c r="I3" s="541"/>
      <c r="J3" s="254"/>
      <c r="K3" s="10"/>
      <c r="L3" s="10"/>
      <c r="M3" s="10"/>
      <c r="N3" s="10"/>
      <c r="O3" s="10"/>
    </row>
    <row r="4" spans="1:15" ht="46.5" customHeight="1" thickBot="1">
      <c r="A4" s="10"/>
      <c r="B4" s="168" t="s">
        <v>214</v>
      </c>
      <c r="C4" s="69"/>
      <c r="D4" s="584"/>
      <c r="E4" s="584"/>
      <c r="F4" s="584"/>
      <c r="G4" s="585"/>
      <c r="H4" s="584"/>
      <c r="I4" s="584"/>
      <c r="J4" s="110"/>
      <c r="K4" s="10"/>
      <c r="L4" s="10"/>
      <c r="M4" s="10"/>
      <c r="N4" s="10"/>
      <c r="O4" s="10"/>
    </row>
    <row r="5" spans="1:15" s="184" customFormat="1" ht="21.75">
      <c r="A5" s="10"/>
      <c r="B5" s="528" t="s">
        <v>11</v>
      </c>
      <c r="C5" s="95"/>
      <c r="D5" s="528" t="s">
        <v>357</v>
      </c>
      <c r="E5" s="95"/>
      <c r="F5" s="528" t="s">
        <v>333</v>
      </c>
      <c r="G5" s="499"/>
      <c r="H5" s="495"/>
      <c r="I5" s="586"/>
      <c r="J5" s="528"/>
      <c r="K5" s="10"/>
      <c r="L5" s="10"/>
      <c r="M5" s="10"/>
      <c r="N5" s="10"/>
      <c r="O5" s="10"/>
    </row>
    <row r="6" spans="1:15" s="184" customFormat="1" ht="21.75">
      <c r="A6" s="10"/>
      <c r="B6" s="514"/>
      <c r="C6" s="72"/>
      <c r="D6" s="529"/>
      <c r="E6" s="95"/>
      <c r="F6" s="529"/>
      <c r="G6" s="500"/>
      <c r="H6" s="496"/>
      <c r="I6" s="587"/>
      <c r="J6" s="528"/>
      <c r="K6" s="10"/>
      <c r="L6" s="10"/>
      <c r="M6" s="10"/>
      <c r="N6" s="10"/>
      <c r="O6" s="10"/>
    </row>
    <row r="7" spans="1:15" s="184" customFormat="1" ht="21.75">
      <c r="A7" s="10"/>
      <c r="B7" s="72"/>
      <c r="C7" s="72"/>
      <c r="D7" s="109" t="s">
        <v>138</v>
      </c>
      <c r="E7" s="95"/>
      <c r="F7" s="109" t="s">
        <v>138</v>
      </c>
      <c r="G7" s="192"/>
      <c r="H7" s="185"/>
      <c r="I7" s="193"/>
      <c r="J7" s="95"/>
      <c r="K7" s="10"/>
      <c r="L7" s="10"/>
      <c r="M7" s="10"/>
      <c r="N7" s="10"/>
      <c r="O7" s="10"/>
    </row>
    <row r="8" spans="1:15" s="184" customFormat="1" ht="21.75" hidden="1">
      <c r="A8" s="10"/>
      <c r="B8" s="112" t="s">
        <v>204</v>
      </c>
      <c r="C8" s="112"/>
      <c r="D8" s="108" t="s">
        <v>91</v>
      </c>
      <c r="E8" s="113"/>
      <c r="F8" s="108" t="s">
        <v>91</v>
      </c>
      <c r="G8" s="189"/>
      <c r="H8" s="12"/>
      <c r="I8" s="251"/>
      <c r="J8" s="233"/>
      <c r="K8" s="10"/>
      <c r="L8" s="10"/>
      <c r="M8" s="10"/>
      <c r="N8" s="10"/>
      <c r="O8" s="10"/>
    </row>
    <row r="9" spans="1:15" s="184" customFormat="1" ht="21.75" hidden="1">
      <c r="A9" s="10"/>
      <c r="B9" s="112" t="s">
        <v>205</v>
      </c>
      <c r="C9" s="112"/>
      <c r="D9" s="108" t="s">
        <v>91</v>
      </c>
      <c r="E9" s="113"/>
      <c r="F9" s="108" t="s">
        <v>91</v>
      </c>
      <c r="G9" s="189"/>
      <c r="H9" s="12"/>
      <c r="I9" s="251"/>
      <c r="J9" s="233"/>
      <c r="K9" s="10"/>
      <c r="L9" s="10"/>
      <c r="M9" s="10"/>
      <c r="N9" s="10"/>
      <c r="O9" s="10"/>
    </row>
    <row r="10" spans="1:15" s="184" customFormat="1" ht="21.75">
      <c r="A10" s="10"/>
      <c r="B10" s="112" t="s">
        <v>206</v>
      </c>
      <c r="C10" s="112"/>
      <c r="D10" s="108">
        <v>0</v>
      </c>
      <c r="E10" s="113"/>
      <c r="F10" s="108">
        <v>0</v>
      </c>
      <c r="G10" s="189"/>
      <c r="H10" s="12"/>
      <c r="I10" s="251"/>
      <c r="J10" s="233"/>
      <c r="K10" s="10"/>
      <c r="L10" s="10"/>
      <c r="M10" s="10"/>
      <c r="N10" s="10"/>
      <c r="O10" s="10"/>
    </row>
    <row r="11" spans="1:15" s="184" customFormat="1" ht="21.75" hidden="1">
      <c r="A11" s="10"/>
      <c r="B11" s="112" t="s">
        <v>266</v>
      </c>
      <c r="C11" s="112"/>
      <c r="D11" s="108" t="s">
        <v>91</v>
      </c>
      <c r="E11" s="113"/>
      <c r="F11" s="108" t="s">
        <v>91</v>
      </c>
      <c r="G11" s="189"/>
      <c r="H11" s="12"/>
      <c r="I11" s="251"/>
      <c r="J11" s="233"/>
      <c r="K11" s="10"/>
      <c r="L11" s="10"/>
      <c r="M11" s="10"/>
      <c r="N11" s="10"/>
      <c r="O11" s="10"/>
    </row>
    <row r="12" spans="1:15" s="184" customFormat="1" ht="21.75" hidden="1">
      <c r="A12" s="10"/>
      <c r="B12" s="112" t="s">
        <v>207</v>
      </c>
      <c r="C12" s="112"/>
      <c r="D12" s="108" t="s">
        <v>91</v>
      </c>
      <c r="E12" s="113"/>
      <c r="F12" s="108" t="s">
        <v>91</v>
      </c>
      <c r="G12" s="189"/>
      <c r="H12" s="12"/>
      <c r="I12" s="251"/>
      <c r="J12" s="233"/>
      <c r="K12" s="10"/>
      <c r="L12" s="10"/>
      <c r="M12" s="10"/>
      <c r="N12" s="10"/>
      <c r="O12" s="10"/>
    </row>
    <row r="13" spans="1:15" s="184" customFormat="1" ht="21.75" hidden="1">
      <c r="A13" s="10"/>
      <c r="B13" s="112" t="s">
        <v>265</v>
      </c>
      <c r="C13" s="112"/>
      <c r="D13" s="108" t="s">
        <v>91</v>
      </c>
      <c r="E13" s="113"/>
      <c r="F13" s="108" t="s">
        <v>91</v>
      </c>
      <c r="G13" s="189"/>
      <c r="H13" s="12"/>
      <c r="I13" s="251"/>
      <c r="J13" s="233"/>
      <c r="K13" s="10"/>
      <c r="L13" s="10"/>
      <c r="M13" s="10"/>
      <c r="N13" s="10"/>
      <c r="O13" s="10"/>
    </row>
    <row r="14" spans="1:15" s="184" customFormat="1" ht="21.75">
      <c r="A14" s="10"/>
      <c r="B14" s="112" t="s">
        <v>208</v>
      </c>
      <c r="C14" s="112"/>
      <c r="D14" s="108">
        <v>369</v>
      </c>
      <c r="E14" s="113"/>
      <c r="F14" s="108">
        <v>12000</v>
      </c>
      <c r="G14" s="189"/>
      <c r="H14" s="12"/>
      <c r="I14" s="251"/>
      <c r="J14" s="233"/>
      <c r="K14" s="10"/>
      <c r="L14" s="10"/>
      <c r="M14" s="10"/>
      <c r="N14" s="10"/>
      <c r="O14" s="10"/>
    </row>
    <row r="15" spans="1:15" s="184" customFormat="1" ht="21.75" hidden="1">
      <c r="A15" s="10"/>
      <c r="B15" s="112" t="s">
        <v>209</v>
      </c>
      <c r="C15" s="112"/>
      <c r="D15" s="108" t="s">
        <v>91</v>
      </c>
      <c r="E15" s="113"/>
      <c r="F15" s="108" t="s">
        <v>91</v>
      </c>
      <c r="G15" s="189"/>
      <c r="H15" s="12"/>
      <c r="I15" s="251"/>
      <c r="J15" s="233"/>
      <c r="K15" s="10"/>
      <c r="L15" s="10"/>
      <c r="M15" s="10"/>
      <c r="N15" s="10"/>
      <c r="O15" s="10"/>
    </row>
    <row r="16" spans="1:15" s="184" customFormat="1" ht="22.5" thickBot="1">
      <c r="A16" s="10"/>
      <c r="B16" s="112"/>
      <c r="C16" s="112"/>
      <c r="D16" s="156">
        <v>369</v>
      </c>
      <c r="E16" s="113"/>
      <c r="F16" s="156">
        <v>12000</v>
      </c>
      <c r="G16" s="190">
        <f>SUM(G15:G15)</f>
        <v>0</v>
      </c>
      <c r="H16" s="187">
        <f>SUM(H15:H15)</f>
        <v>0</v>
      </c>
      <c r="I16" s="252">
        <f>SUM(I15:I15)</f>
        <v>0</v>
      </c>
      <c r="J16" s="233"/>
      <c r="K16" s="10"/>
      <c r="L16" s="10"/>
      <c r="M16" s="10"/>
      <c r="N16" s="10"/>
      <c r="O16" s="10"/>
    </row>
    <row r="17" spans="1:15" s="184" customFormat="1" ht="11.25" customHeight="1" thickBot="1" thickTop="1">
      <c r="A17" s="10"/>
      <c r="B17" s="112"/>
      <c r="C17" s="112"/>
      <c r="D17" s="113"/>
      <c r="E17" s="113"/>
      <c r="F17" s="113"/>
      <c r="G17" s="191" t="e">
        <f>#REF!+G16</f>
        <v>#REF!</v>
      </c>
      <c r="H17" s="188" t="e">
        <f>#REF!+H16</f>
        <v>#REF!</v>
      </c>
      <c r="I17" s="253" t="e">
        <f>#REF!+I16</f>
        <v>#REF!</v>
      </c>
      <c r="J17" s="233"/>
      <c r="K17" s="10"/>
      <c r="L17" s="10"/>
      <c r="M17" s="10"/>
      <c r="N17" s="10"/>
      <c r="O17" s="10"/>
    </row>
    <row r="18" spans="1:15" s="184" customFormat="1" ht="23.25" thickTop="1">
      <c r="A18" s="10"/>
      <c r="B18" s="168" t="s">
        <v>267</v>
      </c>
      <c r="C18" s="10"/>
      <c r="G18" s="10"/>
      <c r="H18" s="10"/>
      <c r="I18" s="10"/>
      <c r="J18" s="16"/>
      <c r="K18" s="10"/>
      <c r="L18" s="10"/>
      <c r="M18" s="10"/>
      <c r="N18" s="10"/>
      <c r="O18" s="10"/>
    </row>
    <row r="19" spans="1:15" ht="21.75">
      <c r="A19" s="10"/>
      <c r="C19" s="10"/>
      <c r="D19" s="220" t="s">
        <v>357</v>
      </c>
      <c r="E19" s="95"/>
      <c r="F19" s="220" t="s">
        <v>333</v>
      </c>
      <c r="G19" s="10"/>
      <c r="H19" s="10"/>
      <c r="I19" s="10"/>
      <c r="J19" s="255"/>
      <c r="K19" s="10"/>
      <c r="L19" s="10"/>
      <c r="M19" s="10"/>
      <c r="N19" s="10"/>
      <c r="O19" s="10"/>
    </row>
    <row r="20" spans="4:6" ht="21.75">
      <c r="D20" s="95" t="s">
        <v>260</v>
      </c>
      <c r="E20" s="95"/>
      <c r="F20" s="95" t="s">
        <v>260</v>
      </c>
    </row>
    <row r="21" spans="2:6" ht="22.5" thickBot="1">
      <c r="B21" s="215" t="s">
        <v>315</v>
      </c>
      <c r="D21" s="212">
        <v>1</v>
      </c>
      <c r="E21" s="211"/>
      <c r="F21" s="212">
        <v>1</v>
      </c>
    </row>
    <row r="22" spans="2:6" ht="23.25" thickBot="1" thickTop="1">
      <c r="B22" s="215" t="s">
        <v>316</v>
      </c>
      <c r="D22" s="216">
        <v>1</v>
      </c>
      <c r="E22" s="211"/>
      <c r="F22" s="216">
        <v>1</v>
      </c>
    </row>
    <row r="23" ht="27.75" customHeight="1" thickTop="1"/>
    <row r="24" ht="21.75">
      <c r="B24" s="237">
        <v>15</v>
      </c>
    </row>
  </sheetData>
  <sheetProtection/>
  <mergeCells count="15">
    <mergeCell ref="I5:I6"/>
    <mergeCell ref="B1:F1"/>
    <mergeCell ref="G1:I1"/>
    <mergeCell ref="B2:F2"/>
    <mergeCell ref="G2:I2"/>
    <mergeCell ref="J5:J6"/>
    <mergeCell ref="B3:F3"/>
    <mergeCell ref="G3:I3"/>
    <mergeCell ref="B5:B6"/>
    <mergeCell ref="D5:D6"/>
    <mergeCell ref="D4:F4"/>
    <mergeCell ref="G4:I4"/>
    <mergeCell ref="F5:F6"/>
    <mergeCell ref="G5:G6"/>
    <mergeCell ref="H5:H6"/>
  </mergeCells>
  <printOptions/>
  <pageMargins left="0.3937007874015748" right="0.95" top="0.33" bottom="0.1968503937007874" header="0.15748031496062992" footer="0"/>
  <pageSetup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3"/>
  <sheetViews>
    <sheetView rightToLeft="1" zoomScaleSheetLayoutView="110" zoomScalePageLayoutView="0" workbookViewId="0" topLeftCell="A7">
      <selection activeCell="J8" sqref="J8"/>
    </sheetView>
  </sheetViews>
  <sheetFormatPr defaultColWidth="20.7109375" defaultRowHeight="19.5" customHeight="1"/>
  <cols>
    <col min="1" max="1" width="34.57421875" style="68" customWidth="1"/>
    <col min="2" max="2" width="1.8515625" style="68" customWidth="1"/>
    <col min="3" max="3" width="2.28125" style="68" customWidth="1"/>
    <col min="4" max="4" width="8.140625" style="68" customWidth="1"/>
    <col min="5" max="5" width="1.7109375" style="68" customWidth="1"/>
    <col min="6" max="6" width="8.28125" style="68" customWidth="1"/>
    <col min="7" max="7" width="1.421875" style="68" customWidth="1"/>
    <col min="8" max="8" width="8.421875" style="68" customWidth="1"/>
    <col min="9" max="9" width="1.7109375" style="68" customWidth="1"/>
    <col min="10" max="10" width="7.7109375" style="68" customWidth="1"/>
    <col min="11" max="11" width="1.28515625" style="68" customWidth="1"/>
    <col min="12" max="12" width="7.421875" style="68" customWidth="1"/>
    <col min="13" max="13" width="1.28515625" style="68" customWidth="1"/>
    <col min="14" max="14" width="7.421875" style="68" customWidth="1"/>
    <col min="15" max="15" width="7.7109375" style="68" customWidth="1"/>
    <col min="16" max="16" width="8.28125" style="68" customWidth="1"/>
    <col min="17" max="17" width="2.00390625" style="68" customWidth="1"/>
    <col min="18" max="18" width="8.28125" style="68" customWidth="1"/>
    <col min="19" max="19" width="2.00390625" style="68" customWidth="1"/>
    <col min="20" max="20" width="8.28125" style="68" customWidth="1"/>
    <col min="21" max="21" width="2.00390625" style="68" customWidth="1"/>
    <col min="22" max="22" width="8.28125" style="68" customWidth="1"/>
    <col min="23" max="23" width="2.00390625" style="68" customWidth="1"/>
    <col min="24" max="24" width="8.28125" style="68" customWidth="1"/>
    <col min="25" max="25" width="2.00390625" style="68" customWidth="1"/>
    <col min="26" max="26" width="8.28125" style="68" customWidth="1"/>
    <col min="27" max="16384" width="20.7109375" style="68" customWidth="1"/>
  </cols>
  <sheetData>
    <row r="1" spans="1:26" s="159" customFormat="1" ht="28.5">
      <c r="A1" s="590" t="s">
        <v>320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</row>
    <row r="2" spans="1:26" s="159" customFormat="1" ht="28.5">
      <c r="A2" s="590" t="s">
        <v>189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</row>
    <row r="3" spans="1:26" s="159" customFormat="1" ht="28.5">
      <c r="A3" s="590" t="s">
        <v>332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</row>
    <row r="4" spans="1:20" ht="25.5" customHeight="1">
      <c r="A4" s="367" t="s">
        <v>268</v>
      </c>
      <c r="B4" s="367"/>
      <c r="C4" s="368"/>
      <c r="D4" s="368"/>
      <c r="E4" s="368"/>
      <c r="F4" s="368"/>
      <c r="G4" s="368"/>
      <c r="H4" s="592" t="s">
        <v>351</v>
      </c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</row>
    <row r="5" spans="1:20" s="159" customFormat="1" ht="26.25" customHeight="1">
      <c r="A5" s="591" t="s">
        <v>225</v>
      </c>
      <c r="B5" s="591"/>
      <c r="C5" s="393"/>
      <c r="D5" s="526" t="s">
        <v>218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T5" s="16"/>
    </row>
    <row r="6" spans="1:20" s="159" customFormat="1" ht="27" customHeight="1">
      <c r="A6" s="112" t="s">
        <v>227</v>
      </c>
      <c r="B6" s="112"/>
      <c r="C6" s="394"/>
      <c r="D6" s="589" t="s">
        <v>219</v>
      </c>
      <c r="E6" s="589"/>
      <c r="F6" s="589"/>
      <c r="G6" s="589"/>
      <c r="H6" s="589"/>
      <c r="I6" s="171"/>
      <c r="L6" s="589" t="s">
        <v>221</v>
      </c>
      <c r="M6" s="589"/>
      <c r="N6" s="589"/>
      <c r="O6" s="589"/>
      <c r="P6" s="589"/>
      <c r="T6" s="16"/>
    </row>
    <row r="7" spans="1:20" s="159" customFormat="1" ht="21.75" customHeight="1">
      <c r="A7" s="394" t="s">
        <v>228</v>
      </c>
      <c r="B7" s="394"/>
      <c r="C7" s="394"/>
      <c r="D7" s="589" t="s">
        <v>220</v>
      </c>
      <c r="E7" s="589"/>
      <c r="F7" s="589"/>
      <c r="G7" s="589"/>
      <c r="H7" s="589"/>
      <c r="I7" s="171"/>
      <c r="L7" s="591" t="s">
        <v>59</v>
      </c>
      <c r="M7" s="591"/>
      <c r="N7" s="591"/>
      <c r="O7" s="591"/>
      <c r="P7" s="591"/>
      <c r="T7" s="16"/>
    </row>
    <row r="8" spans="1:20" s="159" customFormat="1" ht="25.5" customHeight="1">
      <c r="A8" s="396" t="s">
        <v>56</v>
      </c>
      <c r="B8" s="396"/>
      <c r="C8" s="394"/>
      <c r="D8" s="591" t="s">
        <v>224</v>
      </c>
      <c r="E8" s="591"/>
      <c r="F8" s="591"/>
      <c r="G8" s="591"/>
      <c r="H8" s="591"/>
      <c r="I8" s="171"/>
      <c r="T8" s="16"/>
    </row>
    <row r="9" spans="1:20" s="159" customFormat="1" ht="26.25" customHeight="1">
      <c r="A9" s="396" t="s">
        <v>54</v>
      </c>
      <c r="B9" s="396"/>
      <c r="C9" s="394"/>
      <c r="I9" s="395"/>
      <c r="T9" s="16"/>
    </row>
    <row r="10" spans="2:20" s="159" customFormat="1" ht="2.25" customHeight="1">
      <c r="B10" s="397"/>
      <c r="C10" s="394"/>
      <c r="I10" s="395"/>
      <c r="T10" s="16"/>
    </row>
    <row r="11" spans="1:20" s="159" customFormat="1" ht="3.75" customHeight="1">
      <c r="A11" s="397"/>
      <c r="B11" s="397"/>
      <c r="C11" s="394"/>
      <c r="D11" s="395"/>
      <c r="E11" s="395"/>
      <c r="F11" s="395"/>
      <c r="G11" s="395"/>
      <c r="H11" s="395"/>
      <c r="I11" s="395"/>
      <c r="J11" s="395"/>
      <c r="K11" s="395"/>
      <c r="L11" s="393"/>
      <c r="M11" s="393"/>
      <c r="N11" s="394"/>
      <c r="O11" s="394"/>
      <c r="P11" s="394"/>
      <c r="Q11" s="394"/>
      <c r="R11" s="394"/>
      <c r="S11" s="394"/>
      <c r="T11" s="16"/>
    </row>
    <row r="12" spans="1:26" s="159" customFormat="1" ht="27.75" customHeight="1">
      <c r="A12" s="397"/>
      <c r="B12" s="397"/>
      <c r="C12" s="394"/>
      <c r="D12" s="526" t="s">
        <v>229</v>
      </c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394"/>
      <c r="P12" s="526" t="s">
        <v>217</v>
      </c>
      <c r="Q12" s="526"/>
      <c r="R12" s="526"/>
      <c r="S12" s="526"/>
      <c r="T12" s="526"/>
      <c r="U12" s="526"/>
      <c r="V12" s="526"/>
      <c r="W12" s="526"/>
      <c r="X12" s="526"/>
      <c r="Y12" s="526"/>
      <c r="Z12" s="526"/>
    </row>
    <row r="13" spans="4:26" s="159" customFormat="1" ht="27.75" customHeight="1">
      <c r="D13" s="98" t="s">
        <v>215</v>
      </c>
      <c r="E13" s="98"/>
      <c r="F13" s="98" t="s">
        <v>216</v>
      </c>
      <c r="G13" s="98"/>
      <c r="H13" s="98" t="s">
        <v>60</v>
      </c>
      <c r="I13" s="98"/>
      <c r="J13" s="98" t="s">
        <v>90</v>
      </c>
      <c r="K13" s="98"/>
      <c r="L13" s="98" t="s">
        <v>128</v>
      </c>
      <c r="M13" s="98"/>
      <c r="N13" s="98" t="s">
        <v>19</v>
      </c>
      <c r="O13" s="394"/>
      <c r="P13" s="98" t="s">
        <v>215</v>
      </c>
      <c r="Q13" s="98"/>
      <c r="R13" s="98" t="s">
        <v>216</v>
      </c>
      <c r="S13" s="98"/>
      <c r="T13" s="98" t="s">
        <v>60</v>
      </c>
      <c r="U13" s="98"/>
      <c r="V13" s="98" t="s">
        <v>90</v>
      </c>
      <c r="W13" s="98"/>
      <c r="X13" s="98" t="s">
        <v>128</v>
      </c>
      <c r="Y13" s="98"/>
      <c r="Z13" s="98" t="s">
        <v>19</v>
      </c>
    </row>
    <row r="14" spans="4:26" s="159" customFormat="1" ht="27.75" customHeight="1">
      <c r="D14" s="370" t="s">
        <v>138</v>
      </c>
      <c r="E14" s="98"/>
      <c r="F14" s="370" t="s">
        <v>138</v>
      </c>
      <c r="G14" s="98"/>
      <c r="H14" s="98"/>
      <c r="I14" s="98"/>
      <c r="J14" s="98"/>
      <c r="K14" s="98"/>
      <c r="L14" s="370" t="s">
        <v>138</v>
      </c>
      <c r="M14" s="98"/>
      <c r="N14" s="370" t="s">
        <v>138</v>
      </c>
      <c r="O14" s="394"/>
      <c r="P14" s="370" t="s">
        <v>138</v>
      </c>
      <c r="Q14" s="98"/>
      <c r="R14" s="370" t="s">
        <v>138</v>
      </c>
      <c r="S14" s="98"/>
      <c r="T14" s="98"/>
      <c r="U14" s="98"/>
      <c r="V14" s="98"/>
      <c r="W14" s="98"/>
      <c r="X14" s="370" t="s">
        <v>138</v>
      </c>
      <c r="Y14" s="98"/>
      <c r="Z14" s="370" t="s">
        <v>138</v>
      </c>
    </row>
    <row r="15" spans="1:26" s="225" customFormat="1" ht="23.25" customHeight="1">
      <c r="A15" s="588" t="s">
        <v>58</v>
      </c>
      <c r="B15" s="588"/>
      <c r="C15" s="399"/>
      <c r="D15" s="400" t="s">
        <v>202</v>
      </c>
      <c r="E15" s="400"/>
      <c r="F15" s="400" t="s">
        <v>202</v>
      </c>
      <c r="G15" s="400"/>
      <c r="H15" s="400" t="s">
        <v>202</v>
      </c>
      <c r="I15" s="400"/>
      <c r="J15" s="400" t="s">
        <v>202</v>
      </c>
      <c r="K15" s="400"/>
      <c r="L15" s="400" t="s">
        <v>202</v>
      </c>
      <c r="M15" s="400"/>
      <c r="N15" s="400" t="s">
        <v>202</v>
      </c>
      <c r="O15" s="400"/>
      <c r="P15" s="400" t="s">
        <v>202</v>
      </c>
      <c r="Q15" s="400"/>
      <c r="R15" s="400" t="s">
        <v>202</v>
      </c>
      <c r="S15" s="400"/>
      <c r="T15" s="400" t="s">
        <v>202</v>
      </c>
      <c r="U15" s="400"/>
      <c r="V15" s="400" t="s">
        <v>202</v>
      </c>
      <c r="W15" s="400"/>
      <c r="X15" s="400" t="s">
        <v>202</v>
      </c>
      <c r="Y15" s="400"/>
      <c r="Z15" s="400" t="s">
        <v>202</v>
      </c>
    </row>
    <row r="16" spans="1:26" s="225" customFormat="1" ht="23.25" customHeight="1">
      <c r="A16" s="588" t="s">
        <v>57</v>
      </c>
      <c r="B16" s="588"/>
      <c r="C16" s="399"/>
      <c r="D16" s="400" t="s">
        <v>202</v>
      </c>
      <c r="E16" s="400"/>
      <c r="F16" s="400" t="s">
        <v>202</v>
      </c>
      <c r="G16" s="400"/>
      <c r="H16" s="400" t="s">
        <v>202</v>
      </c>
      <c r="I16" s="400"/>
      <c r="J16" s="400" t="s">
        <v>202</v>
      </c>
      <c r="K16" s="400"/>
      <c r="L16" s="400" t="s">
        <v>202</v>
      </c>
      <c r="M16" s="400"/>
      <c r="N16" s="400" t="s">
        <v>202</v>
      </c>
      <c r="O16" s="400"/>
      <c r="P16" s="400" t="s">
        <v>202</v>
      </c>
      <c r="Q16" s="400"/>
      <c r="R16" s="400" t="s">
        <v>202</v>
      </c>
      <c r="S16" s="400"/>
      <c r="T16" s="400" t="s">
        <v>202</v>
      </c>
      <c r="U16" s="400"/>
      <c r="V16" s="400" t="s">
        <v>202</v>
      </c>
      <c r="W16" s="400"/>
      <c r="X16" s="400" t="s">
        <v>202</v>
      </c>
      <c r="Y16" s="400"/>
      <c r="Z16" s="400" t="s">
        <v>202</v>
      </c>
    </row>
    <row r="17" spans="1:26" s="225" customFormat="1" ht="23.25" customHeight="1">
      <c r="A17" s="588" t="s">
        <v>55</v>
      </c>
      <c r="B17" s="588"/>
      <c r="C17" s="399"/>
      <c r="D17" s="400" t="s">
        <v>202</v>
      </c>
      <c r="E17" s="400"/>
      <c r="F17" s="400" t="s">
        <v>202</v>
      </c>
      <c r="G17" s="400"/>
      <c r="H17" s="400" t="s">
        <v>202</v>
      </c>
      <c r="I17" s="400"/>
      <c r="J17" s="400" t="s">
        <v>202</v>
      </c>
      <c r="K17" s="400"/>
      <c r="L17" s="400" t="s">
        <v>202</v>
      </c>
      <c r="M17" s="400"/>
      <c r="N17" s="400" t="s">
        <v>202</v>
      </c>
      <c r="O17" s="400"/>
      <c r="P17" s="400" t="s">
        <v>202</v>
      </c>
      <c r="Q17" s="400"/>
      <c r="R17" s="400" t="s">
        <v>202</v>
      </c>
      <c r="S17" s="400"/>
      <c r="T17" s="400" t="s">
        <v>202</v>
      </c>
      <c r="U17" s="400"/>
      <c r="V17" s="400" t="s">
        <v>202</v>
      </c>
      <c r="W17" s="400"/>
      <c r="X17" s="400" t="s">
        <v>202</v>
      </c>
      <c r="Y17" s="400"/>
      <c r="Z17" s="400" t="s">
        <v>202</v>
      </c>
    </row>
    <row r="18" spans="1:26" s="225" customFormat="1" ht="23.25" customHeight="1">
      <c r="A18" s="588" t="s">
        <v>50</v>
      </c>
      <c r="B18" s="588"/>
      <c r="C18" s="399"/>
      <c r="D18" s="400" t="s">
        <v>202</v>
      </c>
      <c r="E18" s="400"/>
      <c r="F18" s="400" t="s">
        <v>202</v>
      </c>
      <c r="G18" s="400"/>
      <c r="H18" s="400" t="s">
        <v>202</v>
      </c>
      <c r="I18" s="400"/>
      <c r="J18" s="400" t="s">
        <v>202</v>
      </c>
      <c r="K18" s="400"/>
      <c r="L18" s="400" t="s">
        <v>202</v>
      </c>
      <c r="M18" s="400"/>
      <c r="N18" s="400" t="s">
        <v>202</v>
      </c>
      <c r="O18" s="400"/>
      <c r="P18" s="400" t="s">
        <v>202</v>
      </c>
      <c r="Q18" s="400"/>
      <c r="R18" s="400" t="s">
        <v>202</v>
      </c>
      <c r="S18" s="400"/>
      <c r="T18" s="400" t="s">
        <v>202</v>
      </c>
      <c r="U18" s="400"/>
      <c r="V18" s="400" t="s">
        <v>202</v>
      </c>
      <c r="W18" s="400"/>
      <c r="X18" s="400" t="s">
        <v>202</v>
      </c>
      <c r="Y18" s="400"/>
      <c r="Z18" s="400" t="s">
        <v>202</v>
      </c>
    </row>
    <row r="19" spans="1:26" s="225" customFormat="1" ht="23.25" customHeight="1">
      <c r="A19" s="588" t="s">
        <v>19</v>
      </c>
      <c r="B19" s="588"/>
      <c r="C19" s="399"/>
      <c r="D19" s="400" t="s">
        <v>202</v>
      </c>
      <c r="E19" s="400"/>
      <c r="F19" s="400" t="s">
        <v>202</v>
      </c>
      <c r="G19" s="400"/>
      <c r="H19" s="400" t="s">
        <v>202</v>
      </c>
      <c r="I19" s="400"/>
      <c r="J19" s="400" t="s">
        <v>202</v>
      </c>
      <c r="K19" s="400"/>
      <c r="L19" s="400" t="s">
        <v>202</v>
      </c>
      <c r="M19" s="400"/>
      <c r="N19" s="400" t="s">
        <v>202</v>
      </c>
      <c r="O19" s="400"/>
      <c r="P19" s="400" t="s">
        <v>202</v>
      </c>
      <c r="Q19" s="400"/>
      <c r="R19" s="400" t="s">
        <v>202</v>
      </c>
      <c r="S19" s="400"/>
      <c r="T19" s="400" t="s">
        <v>202</v>
      </c>
      <c r="U19" s="400"/>
      <c r="V19" s="400" t="s">
        <v>202</v>
      </c>
      <c r="W19" s="400"/>
      <c r="X19" s="400" t="s">
        <v>202</v>
      </c>
      <c r="Y19" s="400"/>
      <c r="Z19" s="400" t="s">
        <v>202</v>
      </c>
    </row>
    <row r="20" spans="1:20" s="159" customFormat="1" ht="13.5" customHeight="1">
      <c r="A20" s="397"/>
      <c r="B20" s="397"/>
      <c r="C20" s="394"/>
      <c r="D20" s="395"/>
      <c r="E20" s="395"/>
      <c r="F20" s="395"/>
      <c r="G20" s="395"/>
      <c r="H20" s="395"/>
      <c r="I20" s="395"/>
      <c r="J20" s="395"/>
      <c r="K20" s="395"/>
      <c r="L20" s="393"/>
      <c r="M20" s="393"/>
      <c r="N20" s="394"/>
      <c r="O20" s="394"/>
      <c r="P20" s="394"/>
      <c r="Q20" s="394"/>
      <c r="R20" s="394"/>
      <c r="S20" s="394"/>
      <c r="T20" s="16"/>
    </row>
    <row r="21" spans="1:13" s="159" customFormat="1" ht="19.5" customHeight="1">
      <c r="A21" s="98" t="s">
        <v>11</v>
      </c>
      <c r="B21" s="98"/>
      <c r="C21" s="394"/>
      <c r="D21" s="526" t="s">
        <v>222</v>
      </c>
      <c r="E21" s="526"/>
      <c r="F21" s="526"/>
      <c r="G21" s="526"/>
      <c r="H21" s="526"/>
      <c r="I21" s="526"/>
      <c r="J21" s="526"/>
      <c r="K21" s="526"/>
      <c r="L21" s="526"/>
      <c r="M21" s="98"/>
    </row>
    <row r="22" spans="1:13" s="159" customFormat="1" ht="23.25" customHeight="1">
      <c r="A22" s="394"/>
      <c r="B22" s="394"/>
      <c r="C22" s="394"/>
      <c r="D22" s="98" t="s">
        <v>53</v>
      </c>
      <c r="E22" s="98"/>
      <c r="F22" s="98" t="s">
        <v>52</v>
      </c>
      <c r="G22" s="98"/>
      <c r="H22" s="98" t="s">
        <v>51</v>
      </c>
      <c r="I22" s="98"/>
      <c r="J22" s="98" t="s">
        <v>50</v>
      </c>
      <c r="K22" s="98"/>
      <c r="L22" s="98" t="s">
        <v>19</v>
      </c>
      <c r="M22" s="98"/>
    </row>
    <row r="23" spans="1:13" s="159" customFormat="1" ht="23.25" customHeight="1">
      <c r="A23" s="394"/>
      <c r="B23" s="394"/>
      <c r="C23" s="394"/>
      <c r="D23" s="370" t="s">
        <v>138</v>
      </c>
      <c r="E23" s="98"/>
      <c r="F23" s="370" t="s">
        <v>138</v>
      </c>
      <c r="G23" s="98"/>
      <c r="H23" s="370" t="s">
        <v>138</v>
      </c>
      <c r="I23" s="98"/>
      <c r="J23" s="370" t="s">
        <v>138</v>
      </c>
      <c r="K23" s="98"/>
      <c r="L23" s="370" t="s">
        <v>138</v>
      </c>
      <c r="M23" s="98"/>
    </row>
    <row r="24" spans="1:13" s="159" customFormat="1" ht="25.5" customHeight="1">
      <c r="A24" s="398" t="s">
        <v>230</v>
      </c>
      <c r="B24" s="112"/>
      <c r="C24" s="394"/>
      <c r="D24" s="394" t="s">
        <v>202</v>
      </c>
      <c r="E24" s="394"/>
      <c r="F24" s="394" t="s">
        <v>202</v>
      </c>
      <c r="G24" s="394"/>
      <c r="H24" s="394" t="s">
        <v>202</v>
      </c>
      <c r="I24" s="394"/>
      <c r="J24" s="394" t="s">
        <v>202</v>
      </c>
      <c r="K24" s="394"/>
      <c r="L24" s="394" t="s">
        <v>202</v>
      </c>
      <c r="M24" s="394"/>
    </row>
    <row r="25" spans="1:13" s="159" customFormat="1" ht="25.5" customHeight="1">
      <c r="A25" s="398" t="s">
        <v>223</v>
      </c>
      <c r="B25" s="112"/>
      <c r="C25" s="394"/>
      <c r="D25" s="394" t="s">
        <v>202</v>
      </c>
      <c r="E25" s="394"/>
      <c r="F25" s="394" t="s">
        <v>202</v>
      </c>
      <c r="G25" s="394"/>
      <c r="H25" s="394" t="s">
        <v>202</v>
      </c>
      <c r="I25" s="394"/>
      <c r="J25" s="394" t="s">
        <v>202</v>
      </c>
      <c r="K25" s="394"/>
      <c r="L25" s="394" t="s">
        <v>202</v>
      </c>
      <c r="M25" s="394"/>
    </row>
    <row r="26" spans="1:13" s="159" customFormat="1" ht="25.5" customHeight="1">
      <c r="A26" s="398" t="s">
        <v>49</v>
      </c>
      <c r="B26" s="112"/>
      <c r="C26" s="394"/>
      <c r="D26" s="394" t="s">
        <v>202</v>
      </c>
      <c r="E26" s="394"/>
      <c r="F26" s="394" t="s">
        <v>202</v>
      </c>
      <c r="G26" s="394"/>
      <c r="H26" s="394" t="s">
        <v>202</v>
      </c>
      <c r="I26" s="394"/>
      <c r="J26" s="394" t="s">
        <v>202</v>
      </c>
      <c r="K26" s="394"/>
      <c r="L26" s="394" t="s">
        <v>202</v>
      </c>
      <c r="M26" s="394"/>
    </row>
    <row r="27" spans="1:20" ht="14.25" customHeight="1">
      <c r="A27" s="401"/>
      <c r="B27" s="401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</row>
    <row r="28" spans="1:20" ht="19.5" customHeight="1">
      <c r="A28" s="402" t="s">
        <v>226</v>
      </c>
      <c r="B28" s="169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</row>
    <row r="29" spans="1:20" ht="5.25" customHeight="1">
      <c r="A29" s="403"/>
      <c r="B29" s="401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</row>
    <row r="30" spans="1:20" s="243" customFormat="1" ht="19.5" customHeight="1">
      <c r="A30" s="110" t="s">
        <v>48</v>
      </c>
      <c r="B30" s="110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</row>
    <row r="31" spans="1:20" ht="19.5" customHeight="1">
      <c r="A31" s="401"/>
      <c r="B31" s="401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</row>
    <row r="32" spans="1:20" ht="19.5" customHeight="1">
      <c r="A32" s="110" t="s">
        <v>47</v>
      </c>
      <c r="B32" s="404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</row>
    <row r="33" spans="1:20" s="243" customFormat="1" ht="45" customHeight="1">
      <c r="A33" s="405"/>
      <c r="B33" s="405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>
        <v>16</v>
      </c>
      <c r="O33" s="227"/>
      <c r="P33" s="227"/>
      <c r="Q33" s="227"/>
      <c r="R33" s="227"/>
      <c r="S33" s="406"/>
      <c r="T33" s="227"/>
    </row>
  </sheetData>
  <sheetProtection/>
  <mergeCells count="19">
    <mergeCell ref="A1:Z1"/>
    <mergeCell ref="A2:Z2"/>
    <mergeCell ref="A3:Z3"/>
    <mergeCell ref="D8:H8"/>
    <mergeCell ref="L7:P7"/>
    <mergeCell ref="L6:P6"/>
    <mergeCell ref="A5:B5"/>
    <mergeCell ref="H4:T4"/>
    <mergeCell ref="D5:P5"/>
    <mergeCell ref="P12:Z12"/>
    <mergeCell ref="D7:H7"/>
    <mergeCell ref="D6:H6"/>
    <mergeCell ref="D21:L21"/>
    <mergeCell ref="D12:N12"/>
    <mergeCell ref="A15:B15"/>
    <mergeCell ref="A16:B16"/>
    <mergeCell ref="A19:B19"/>
    <mergeCell ref="A17:B17"/>
    <mergeCell ref="A18:B18"/>
  </mergeCells>
  <printOptions horizontalCentered="1"/>
  <pageMargins left="0.3937007874015748" right="0.3937007874015748" top="0.56" bottom="0.1968503937007874" header="0" footer="0"/>
  <pageSetup horizontalDpi="600" verticalDpi="600" orientation="landscape" paperSize="9" scale="74" r:id="rId2"/>
  <rowBreaks count="1" manualBreakCount="1">
    <brk id="33" max="25" man="1"/>
  </rowBreaks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2"/>
  <sheetViews>
    <sheetView rightToLeft="1" view="pageBreakPreview" zoomScale="110" zoomScaleSheetLayoutView="110" zoomScalePageLayoutView="0" workbookViewId="0" topLeftCell="A25">
      <selection activeCell="C32" sqref="C32:C33"/>
    </sheetView>
  </sheetViews>
  <sheetFormatPr defaultColWidth="9.140625" defaultRowHeight="12.75"/>
  <cols>
    <col min="1" max="1" width="0.5625" style="4" customWidth="1"/>
    <col min="2" max="2" width="52.28125" style="22" customWidth="1"/>
    <col min="3" max="3" width="12.28125" style="4" customWidth="1"/>
    <col min="4" max="4" width="2.140625" style="4" customWidth="1"/>
    <col min="5" max="5" width="13.140625" style="4" customWidth="1"/>
    <col min="6" max="16384" width="9.140625" style="4" customWidth="1"/>
  </cols>
  <sheetData>
    <row r="1" spans="1:9" ht="28.5">
      <c r="A1" s="17"/>
      <c r="B1" s="541" t="s">
        <v>320</v>
      </c>
      <c r="C1" s="541"/>
      <c r="D1" s="541"/>
      <c r="E1" s="541"/>
      <c r="F1" s="18"/>
      <c r="G1" s="18"/>
      <c r="H1" s="18"/>
      <c r="I1" s="18"/>
    </row>
    <row r="2" spans="1:9" ht="28.5">
      <c r="A2" s="17"/>
      <c r="B2" s="541" t="s">
        <v>189</v>
      </c>
      <c r="C2" s="541"/>
      <c r="D2" s="541"/>
      <c r="E2" s="541"/>
      <c r="F2" s="18"/>
      <c r="G2" s="18"/>
      <c r="H2" s="18"/>
      <c r="I2" s="18"/>
    </row>
    <row r="3" spans="1:9" ht="28.5">
      <c r="A3" s="17"/>
      <c r="B3" s="541" t="s">
        <v>332</v>
      </c>
      <c r="C3" s="541"/>
      <c r="D3" s="541"/>
      <c r="E3" s="541"/>
      <c r="F3" s="18"/>
      <c r="G3" s="18"/>
      <c r="H3" s="18"/>
      <c r="I3" s="18"/>
    </row>
    <row r="4" spans="1:9" ht="28.5">
      <c r="A4" s="17"/>
      <c r="B4" s="168" t="s">
        <v>269</v>
      </c>
      <c r="C4" s="58"/>
      <c r="D4" s="58"/>
      <c r="E4" s="58"/>
      <c r="F4" s="18"/>
      <c r="G4" s="18"/>
      <c r="H4" s="18"/>
      <c r="I4" s="18"/>
    </row>
    <row r="5" spans="1:9" s="24" customFormat="1" ht="11.25" customHeight="1">
      <c r="A5" s="23"/>
      <c r="B5" s="528" t="s">
        <v>11</v>
      </c>
      <c r="C5" s="528" t="s">
        <v>357</v>
      </c>
      <c r="D5" s="95"/>
      <c r="E5" s="528" t="s">
        <v>333</v>
      </c>
      <c r="F5" s="19"/>
      <c r="G5" s="19"/>
      <c r="H5" s="19"/>
      <c r="I5" s="19"/>
    </row>
    <row r="6" spans="1:9" s="24" customFormat="1" ht="11.25" customHeight="1">
      <c r="A6" s="23"/>
      <c r="B6" s="594"/>
      <c r="C6" s="528"/>
      <c r="D6" s="95"/>
      <c r="E6" s="528"/>
      <c r="F6" s="19"/>
      <c r="G6" s="19"/>
      <c r="H6" s="19"/>
      <c r="I6" s="19"/>
    </row>
    <row r="7" spans="1:9" s="24" customFormat="1" ht="11.25" customHeight="1">
      <c r="A7" s="23"/>
      <c r="B7" s="594"/>
      <c r="C7" s="529"/>
      <c r="D7" s="95"/>
      <c r="E7" s="529"/>
      <c r="F7" s="19"/>
      <c r="G7" s="19"/>
      <c r="H7" s="19"/>
      <c r="I7" s="19"/>
    </row>
    <row r="8" spans="1:9" s="24" customFormat="1" ht="21.75">
      <c r="A8" s="23"/>
      <c r="B8" s="108"/>
      <c r="C8" s="109" t="s">
        <v>138</v>
      </c>
      <c r="D8" s="109"/>
      <c r="E8" s="109" t="s">
        <v>138</v>
      </c>
      <c r="F8" s="19"/>
      <c r="G8" s="19"/>
      <c r="H8" s="19"/>
      <c r="I8" s="19"/>
    </row>
    <row r="9" spans="1:9" s="24" customFormat="1" ht="22.5">
      <c r="A9" s="23"/>
      <c r="B9" s="110" t="s">
        <v>1</v>
      </c>
      <c r="C9" s="111"/>
      <c r="D9" s="111"/>
      <c r="E9" s="111"/>
      <c r="F9" s="19"/>
      <c r="G9" s="19"/>
      <c r="H9" s="19"/>
      <c r="I9" s="19"/>
    </row>
    <row r="10" spans="1:9" s="24" customFormat="1" ht="21.75">
      <c r="A10" s="23"/>
      <c r="B10" s="112" t="s">
        <v>152</v>
      </c>
      <c r="C10" s="108">
        <v>1108984</v>
      </c>
      <c r="D10" s="113"/>
      <c r="E10" s="108">
        <v>647128</v>
      </c>
      <c r="F10" s="19"/>
      <c r="G10" s="19"/>
      <c r="H10" s="19"/>
      <c r="I10" s="19"/>
    </row>
    <row r="11" spans="1:9" s="24" customFormat="1" ht="21.75">
      <c r="A11" s="23"/>
      <c r="B11" s="112" t="s">
        <v>153</v>
      </c>
      <c r="C11" s="108">
        <v>69135</v>
      </c>
      <c r="D11" s="113"/>
      <c r="E11" s="108">
        <v>81022</v>
      </c>
      <c r="F11" s="19"/>
      <c r="G11" s="19"/>
      <c r="H11" s="19"/>
      <c r="I11" s="19"/>
    </row>
    <row r="12" spans="1:9" s="24" customFormat="1" ht="21.75">
      <c r="A12" s="23"/>
      <c r="B12" s="112" t="s">
        <v>160</v>
      </c>
      <c r="C12" s="108" t="s">
        <v>371</v>
      </c>
      <c r="D12" s="113"/>
      <c r="E12" s="108">
        <v>0</v>
      </c>
      <c r="F12" s="19"/>
      <c r="G12" s="19"/>
      <c r="H12" s="19"/>
      <c r="I12" s="19"/>
    </row>
    <row r="13" spans="1:9" s="24" customFormat="1" ht="21.75">
      <c r="A13" s="23"/>
      <c r="B13" s="112" t="s">
        <v>154</v>
      </c>
      <c r="C13" s="108">
        <v>0</v>
      </c>
      <c r="D13" s="113"/>
      <c r="E13" s="108">
        <v>0</v>
      </c>
      <c r="F13" s="19"/>
      <c r="G13" s="19"/>
      <c r="H13" s="19"/>
      <c r="I13" s="19"/>
    </row>
    <row r="14" spans="1:9" s="24" customFormat="1" ht="21.75">
      <c r="A14" s="23"/>
      <c r="B14" s="112" t="s">
        <v>155</v>
      </c>
      <c r="C14" s="108">
        <v>500</v>
      </c>
      <c r="D14" s="113"/>
      <c r="E14" s="108">
        <v>500</v>
      </c>
      <c r="F14" s="19"/>
      <c r="G14" s="19"/>
      <c r="H14" s="19"/>
      <c r="I14" s="19"/>
    </row>
    <row r="15" spans="1:9" s="24" customFormat="1" ht="21.75">
      <c r="A15" s="23"/>
      <c r="B15" s="112" t="s">
        <v>2</v>
      </c>
      <c r="C15" s="108">
        <v>100000</v>
      </c>
      <c r="D15" s="113"/>
      <c r="E15" s="108">
        <v>70000</v>
      </c>
      <c r="F15" s="19"/>
      <c r="G15" s="19"/>
      <c r="H15" s="19"/>
      <c r="I15" s="19"/>
    </row>
    <row r="16" spans="1:9" s="24" customFormat="1" ht="21.75">
      <c r="A16" s="23"/>
      <c r="B16" s="112" t="s">
        <v>156</v>
      </c>
      <c r="C16" s="108" t="s">
        <v>371</v>
      </c>
      <c r="D16" s="113"/>
      <c r="E16" s="108">
        <v>111854</v>
      </c>
      <c r="F16" s="19"/>
      <c r="G16" s="19"/>
      <c r="H16" s="19"/>
      <c r="I16" s="19"/>
    </row>
    <row r="17" spans="1:9" s="24" customFormat="1" ht="21.75">
      <c r="A17" s="23"/>
      <c r="B17" s="112" t="s">
        <v>157</v>
      </c>
      <c r="C17" s="124">
        <v>0</v>
      </c>
      <c r="D17" s="113"/>
      <c r="E17" s="124">
        <v>0</v>
      </c>
      <c r="F17" s="19"/>
      <c r="G17" s="19"/>
      <c r="H17" s="19"/>
      <c r="I17" s="19"/>
    </row>
    <row r="18" spans="1:9" s="24" customFormat="1" ht="21.75">
      <c r="A18" s="23"/>
      <c r="B18" s="112" t="s">
        <v>3</v>
      </c>
      <c r="C18" s="125">
        <f>SUM(C10:C17)</f>
        <v>1278619</v>
      </c>
      <c r="D18" s="113"/>
      <c r="E18" s="125">
        <f>SUM(E10:E17)</f>
        <v>910504</v>
      </c>
      <c r="F18" s="19"/>
      <c r="G18" s="19"/>
      <c r="H18" s="19"/>
      <c r="I18" s="19"/>
    </row>
    <row r="19" spans="1:9" s="24" customFormat="1" ht="22.5">
      <c r="A19" s="23"/>
      <c r="B19" s="110" t="s">
        <v>4</v>
      </c>
      <c r="C19" s="113"/>
      <c r="D19" s="113"/>
      <c r="E19" s="113"/>
      <c r="F19" s="19"/>
      <c r="G19" s="19"/>
      <c r="H19" s="19"/>
      <c r="I19" s="19"/>
    </row>
    <row r="20" spans="1:9" s="24" customFormat="1" ht="21.75">
      <c r="A20" s="23"/>
      <c r="B20" s="112" t="s">
        <v>5</v>
      </c>
      <c r="C20" s="345">
        <v>-853788</v>
      </c>
      <c r="D20" s="411"/>
      <c r="E20" s="345">
        <v>-581598</v>
      </c>
      <c r="F20" s="19"/>
      <c r="G20" s="19"/>
      <c r="H20" s="19"/>
      <c r="I20" s="19"/>
    </row>
    <row r="21" spans="1:9" s="24" customFormat="1" ht="21.75">
      <c r="A21" s="23"/>
      <c r="B21" s="112" t="s">
        <v>158</v>
      </c>
      <c r="C21" s="345">
        <v>-26260</v>
      </c>
      <c r="D21" s="411"/>
      <c r="E21" s="345">
        <v>-17801</v>
      </c>
      <c r="F21" s="19"/>
      <c r="G21" s="19"/>
      <c r="H21" s="19"/>
      <c r="I21" s="19"/>
    </row>
    <row r="22" spans="1:9" s="24" customFormat="1" ht="21.75">
      <c r="A22" s="23"/>
      <c r="B22" s="112" t="s">
        <v>6</v>
      </c>
      <c r="C22" s="345">
        <v>-144180</v>
      </c>
      <c r="D22" s="411"/>
      <c r="E22" s="345">
        <v>-122187</v>
      </c>
      <c r="F22" s="19"/>
      <c r="G22" s="19"/>
      <c r="H22" s="19"/>
      <c r="I22" s="19"/>
    </row>
    <row r="23" spans="1:9" s="24" customFormat="1" ht="21.75">
      <c r="A23" s="23"/>
      <c r="B23" s="112" t="s">
        <v>159</v>
      </c>
      <c r="C23" s="345">
        <v>-29066</v>
      </c>
      <c r="D23" s="411"/>
      <c r="E23" s="345">
        <v>-42065</v>
      </c>
      <c r="F23" s="19"/>
      <c r="G23" s="19"/>
      <c r="H23" s="19"/>
      <c r="I23" s="19"/>
    </row>
    <row r="24" spans="1:9" s="24" customFormat="1" ht="21.75">
      <c r="A24" s="23"/>
      <c r="B24" s="112" t="s">
        <v>161</v>
      </c>
      <c r="C24" s="345" t="s">
        <v>371</v>
      </c>
      <c r="D24" s="411"/>
      <c r="E24" s="345" t="s">
        <v>371</v>
      </c>
      <c r="F24" s="19"/>
      <c r="G24" s="19"/>
      <c r="H24" s="19"/>
      <c r="I24" s="19"/>
    </row>
    <row r="25" spans="1:9" s="24" customFormat="1" ht="21.75">
      <c r="A25" s="23"/>
      <c r="B25" s="112" t="s">
        <v>12</v>
      </c>
      <c r="C25" s="345" t="s">
        <v>371</v>
      </c>
      <c r="D25" s="411"/>
      <c r="E25" s="345" t="s">
        <v>371</v>
      </c>
      <c r="F25" s="19"/>
      <c r="G25" s="19"/>
      <c r="H25" s="19"/>
      <c r="I25" s="19"/>
    </row>
    <row r="26" spans="1:9" s="24" customFormat="1" ht="21.75">
      <c r="A26" s="23"/>
      <c r="B26" s="112" t="s">
        <v>162</v>
      </c>
      <c r="C26" s="345">
        <v>-1322</v>
      </c>
      <c r="D26" s="411"/>
      <c r="E26" s="345">
        <v>-1150</v>
      </c>
      <c r="F26" s="19"/>
      <c r="G26" s="19"/>
      <c r="H26" s="19"/>
      <c r="I26" s="19"/>
    </row>
    <row r="27" spans="1:9" s="24" customFormat="1" ht="21.75">
      <c r="A27" s="23"/>
      <c r="B27" s="112" t="s">
        <v>8</v>
      </c>
      <c r="C27" s="345">
        <v>-1322</v>
      </c>
      <c r="D27" s="411"/>
      <c r="E27" s="345">
        <v>-1150</v>
      </c>
      <c r="F27" s="19"/>
      <c r="G27" s="25"/>
      <c r="H27" s="19"/>
      <c r="I27" s="19"/>
    </row>
    <row r="28" spans="1:9" s="24" customFormat="1" ht="21.75">
      <c r="A28" s="23"/>
      <c r="B28" s="112" t="s">
        <v>9</v>
      </c>
      <c r="C28" s="345">
        <v>-1322</v>
      </c>
      <c r="D28" s="411"/>
      <c r="E28" s="345">
        <v>-1150</v>
      </c>
      <c r="F28" s="19"/>
      <c r="G28" s="19"/>
      <c r="H28" s="19"/>
      <c r="I28" s="19"/>
    </row>
    <row r="29" spans="1:9" s="24" customFormat="1" ht="21.75">
      <c r="A29" s="23"/>
      <c r="B29" s="112" t="s">
        <v>10</v>
      </c>
      <c r="C29" s="345">
        <v>-57681</v>
      </c>
      <c r="D29" s="411"/>
      <c r="E29" s="345">
        <v>-2300</v>
      </c>
      <c r="F29" s="19"/>
      <c r="G29" s="19"/>
      <c r="H29" s="19"/>
      <c r="I29" s="19"/>
    </row>
    <row r="30" spans="1:9" s="24" customFormat="1" ht="21.75">
      <c r="A30" s="23"/>
      <c r="B30" s="112" t="s">
        <v>13</v>
      </c>
      <c r="C30" s="344">
        <v>0</v>
      </c>
      <c r="D30" s="411"/>
      <c r="E30" s="344">
        <v>0</v>
      </c>
      <c r="F30" s="19"/>
      <c r="G30" s="19"/>
      <c r="H30" s="19"/>
      <c r="I30" s="19"/>
    </row>
    <row r="31" spans="1:9" s="24" customFormat="1" ht="21.75">
      <c r="A31" s="23"/>
      <c r="B31" s="112" t="s">
        <v>14</v>
      </c>
      <c r="C31" s="126">
        <f>SUM(C20:C30)</f>
        <v>-1114941</v>
      </c>
      <c r="D31" s="113"/>
      <c r="E31" s="126">
        <f>SUM(E20:E30)</f>
        <v>-769401</v>
      </c>
      <c r="F31" s="19"/>
      <c r="G31" s="19"/>
      <c r="H31" s="19"/>
      <c r="I31" s="19"/>
    </row>
    <row r="32" spans="1:9" s="24" customFormat="1" ht="21.75">
      <c r="A32" s="23"/>
      <c r="B32" s="112" t="s">
        <v>185</v>
      </c>
      <c r="C32" s="125">
        <f>SUM(C31,C18)</f>
        <v>163678</v>
      </c>
      <c r="D32" s="113"/>
      <c r="E32" s="125">
        <f>SUM(E31,E18)</f>
        <v>141103</v>
      </c>
      <c r="F32" s="19"/>
      <c r="G32" s="19"/>
      <c r="H32" s="19"/>
      <c r="I32" s="19"/>
    </row>
    <row r="33" spans="1:9" s="24" customFormat="1" ht="21.75">
      <c r="A33" s="23"/>
      <c r="B33" s="112" t="s">
        <v>187</v>
      </c>
      <c r="C33" s="124">
        <f>E34</f>
        <v>147231</v>
      </c>
      <c r="D33" s="113"/>
      <c r="E33" s="124">
        <v>6128</v>
      </c>
      <c r="F33" s="19"/>
      <c r="G33" s="19"/>
      <c r="H33" s="19"/>
      <c r="I33" s="19"/>
    </row>
    <row r="34" spans="1:9" s="24" customFormat="1" ht="21.75" customHeight="1" thickBot="1">
      <c r="A34" s="23"/>
      <c r="B34" s="112" t="s">
        <v>186</v>
      </c>
      <c r="C34" s="156">
        <f>SUM(C32:C33)</f>
        <v>310909</v>
      </c>
      <c r="D34" s="113"/>
      <c r="E34" s="156">
        <f>SUM(E32:E33)</f>
        <v>147231</v>
      </c>
      <c r="F34" s="19"/>
      <c r="G34" s="19"/>
      <c r="H34" s="19"/>
      <c r="I34" s="19"/>
    </row>
    <row r="35" spans="1:9" s="24" customFormat="1" ht="66" customHeight="1" thickTop="1">
      <c r="A35" s="23"/>
      <c r="B35" s="235">
        <v>17</v>
      </c>
      <c r="C35" s="26"/>
      <c r="D35" s="26"/>
      <c r="E35" s="26"/>
      <c r="F35" s="19"/>
      <c r="G35" s="19"/>
      <c r="H35" s="19"/>
      <c r="I35" s="19"/>
    </row>
    <row r="36" spans="1:9" s="24" customFormat="1" ht="21.75">
      <c r="A36" s="23"/>
      <c r="B36" s="27"/>
      <c r="C36" s="26"/>
      <c r="D36" s="26"/>
      <c r="E36" s="26"/>
      <c r="F36" s="19"/>
      <c r="G36" s="19"/>
      <c r="H36" s="19"/>
      <c r="I36" s="19"/>
    </row>
    <row r="37" spans="1:10" ht="22.5">
      <c r="A37" s="17"/>
      <c r="B37" s="20"/>
      <c r="C37" s="127"/>
      <c r="D37" s="127"/>
      <c r="E37" s="127"/>
      <c r="F37" s="128"/>
      <c r="G37" s="128"/>
      <c r="H37" s="128"/>
      <c r="I37" s="128"/>
      <c r="J37" s="129"/>
    </row>
    <row r="38" spans="1:10" ht="22.5">
      <c r="A38" s="17"/>
      <c r="B38" s="21"/>
      <c r="C38" s="128"/>
      <c r="D38" s="128"/>
      <c r="E38" s="128"/>
      <c r="F38" s="593"/>
      <c r="G38" s="593"/>
      <c r="H38" s="593"/>
      <c r="I38" s="593"/>
      <c r="J38" s="129"/>
    </row>
    <row r="39" spans="1:10" ht="22.5">
      <c r="A39" s="17"/>
      <c r="B39" s="21"/>
      <c r="C39" s="128"/>
      <c r="D39" s="128"/>
      <c r="E39" s="128"/>
      <c r="F39" s="593"/>
      <c r="G39" s="593"/>
      <c r="H39" s="593"/>
      <c r="I39" s="593"/>
      <c r="J39" s="129"/>
    </row>
    <row r="40" spans="3:10" ht="22.5">
      <c r="C40" s="129"/>
      <c r="D40" s="129"/>
      <c r="E40" s="129"/>
      <c r="F40" s="129"/>
      <c r="G40" s="129"/>
      <c r="H40" s="129"/>
      <c r="I40" s="129"/>
      <c r="J40" s="129"/>
    </row>
    <row r="41" spans="3:10" ht="22.5">
      <c r="C41" s="129"/>
      <c r="D41" s="129"/>
      <c r="E41" s="129"/>
      <c r="F41" s="129"/>
      <c r="G41" s="129"/>
      <c r="H41" s="129"/>
      <c r="I41" s="129"/>
      <c r="J41" s="129"/>
    </row>
    <row r="42" spans="3:10" ht="22.5">
      <c r="C42" s="129"/>
      <c r="D42" s="129"/>
      <c r="E42" s="129"/>
      <c r="F42" s="129"/>
      <c r="G42" s="129"/>
      <c r="H42" s="129"/>
      <c r="I42" s="129"/>
      <c r="J42" s="129"/>
    </row>
  </sheetData>
  <sheetProtection/>
  <mergeCells count="8">
    <mergeCell ref="F39:I39"/>
    <mergeCell ref="F38:I38"/>
    <mergeCell ref="B1:E1"/>
    <mergeCell ref="B2:E2"/>
    <mergeCell ref="B5:B7"/>
    <mergeCell ref="C5:C7"/>
    <mergeCell ref="E5:E7"/>
    <mergeCell ref="B3:E3"/>
  </mergeCells>
  <printOptions/>
  <pageMargins left="0.1968503937007874" right="0.984251968503937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2"/>
  <sheetViews>
    <sheetView rightToLeft="1" view="pageBreakPreview" zoomScale="120" zoomScaleNormal="120" zoomScaleSheetLayoutView="120" zoomScalePageLayoutView="0" workbookViewId="0" topLeftCell="A5">
      <selection activeCell="K19" sqref="K19"/>
    </sheetView>
  </sheetViews>
  <sheetFormatPr defaultColWidth="9.140625" defaultRowHeight="12.75"/>
  <cols>
    <col min="1" max="1" width="26.421875" style="229" customWidth="1"/>
    <col min="2" max="3" width="8.7109375" style="229" customWidth="1"/>
    <col min="4" max="4" width="7.28125" style="229" customWidth="1"/>
    <col min="5" max="5" width="1.28515625" style="229" customWidth="1"/>
    <col min="6" max="6" width="13.421875" style="229" customWidth="1"/>
    <col min="7" max="7" width="2.140625" style="229" customWidth="1"/>
    <col min="8" max="8" width="0.2890625" style="229" customWidth="1"/>
    <col min="9" max="9" width="3.140625" style="229" hidden="1" customWidth="1"/>
    <col min="10" max="10" width="9.7109375" style="229" bestFit="1" customWidth="1"/>
    <col min="11" max="11" width="6.57421875" style="229" bestFit="1" customWidth="1"/>
    <col min="12" max="12" width="6.421875" style="229" customWidth="1"/>
    <col min="13" max="13" width="14.00390625" style="229" customWidth="1"/>
    <col min="14" max="14" width="2.28125" style="229" customWidth="1"/>
    <col min="15" max="16384" width="9.140625" style="229" customWidth="1"/>
  </cols>
  <sheetData>
    <row r="1" spans="1:13" ht="28.5">
      <c r="A1" s="541" t="s">
        <v>320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3" ht="28.5">
      <c r="A2" s="541" t="s">
        <v>189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</row>
    <row r="3" spans="1:13" ht="28.5">
      <c r="A3" s="541" t="s">
        <v>358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</row>
    <row r="4" spans="1:13" ht="32.25" customHeight="1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</row>
    <row r="5" spans="1:13" ht="22.5">
      <c r="A5" s="497" t="s">
        <v>296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</row>
    <row r="6" spans="1:13" ht="18" customHeight="1">
      <c r="A6" s="230"/>
      <c r="B6" s="529" t="s">
        <v>357</v>
      </c>
      <c r="C6" s="529"/>
      <c r="D6" s="529"/>
      <c r="E6" s="529"/>
      <c r="F6" s="529"/>
      <c r="G6" s="95"/>
      <c r="H6" s="95"/>
      <c r="I6" s="95"/>
      <c r="J6" s="529" t="s">
        <v>333</v>
      </c>
      <c r="K6" s="529"/>
      <c r="L6" s="529"/>
      <c r="M6" s="529"/>
    </row>
    <row r="7" spans="1:13" ht="12" customHeight="1">
      <c r="A7" s="10"/>
      <c r="B7" s="10"/>
      <c r="C7" s="10"/>
      <c r="D7" s="10"/>
      <c r="E7" s="10"/>
      <c r="F7" s="182"/>
      <c r="G7" s="95"/>
      <c r="H7" s="95"/>
      <c r="I7" s="95"/>
      <c r="J7" s="95"/>
      <c r="K7" s="95"/>
      <c r="L7" s="95"/>
      <c r="M7" s="182"/>
    </row>
    <row r="8" spans="1:13" s="232" customFormat="1" ht="36.75" customHeight="1">
      <c r="A8" s="16"/>
      <c r="B8" s="329" t="s">
        <v>352</v>
      </c>
      <c r="C8" s="329" t="s">
        <v>15</v>
      </c>
      <c r="D8" s="329" t="s">
        <v>318</v>
      </c>
      <c r="E8" s="16"/>
      <c r="F8" s="329" t="s">
        <v>138</v>
      </c>
      <c r="G8" s="95"/>
      <c r="H8" s="95"/>
      <c r="I8" s="95"/>
      <c r="J8" s="329" t="s">
        <v>352</v>
      </c>
      <c r="K8" s="329" t="s">
        <v>15</v>
      </c>
      <c r="L8" s="329" t="s">
        <v>318</v>
      </c>
      <c r="M8" s="329" t="s">
        <v>138</v>
      </c>
    </row>
    <row r="9" spans="1:13" s="232" customFormat="1" ht="22.5">
      <c r="A9" s="110" t="s">
        <v>270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232" customFormat="1" ht="21.75">
      <c r="A10" s="112" t="s">
        <v>271</v>
      </c>
      <c r="B10" s="65">
        <v>3000000</v>
      </c>
      <c r="C10" s="65">
        <v>121500</v>
      </c>
      <c r="D10" s="65">
        <v>40500</v>
      </c>
      <c r="E10" s="233"/>
      <c r="F10" s="65">
        <v>121500</v>
      </c>
      <c r="G10" s="233"/>
      <c r="H10" s="233"/>
      <c r="I10" s="233"/>
      <c r="J10" s="65">
        <v>2000000</v>
      </c>
      <c r="K10" s="65">
        <v>81000</v>
      </c>
      <c r="L10" s="65">
        <v>40500</v>
      </c>
      <c r="M10" s="65">
        <v>81000</v>
      </c>
    </row>
    <row r="11" spans="1:13" s="232" customFormat="1" ht="21.75">
      <c r="A11" s="112" t="s">
        <v>272</v>
      </c>
      <c r="B11" s="65">
        <v>0</v>
      </c>
      <c r="C11" s="65">
        <v>0</v>
      </c>
      <c r="D11" s="65">
        <v>0</v>
      </c>
      <c r="E11" s="233"/>
      <c r="F11" s="65">
        <v>0</v>
      </c>
      <c r="G11" s="233"/>
      <c r="H11" s="233"/>
      <c r="I11" s="233"/>
      <c r="J11" s="65">
        <v>0</v>
      </c>
      <c r="K11" s="65">
        <v>0</v>
      </c>
      <c r="L11" s="65">
        <v>0</v>
      </c>
      <c r="M11" s="65">
        <v>0</v>
      </c>
    </row>
    <row r="12" spans="1:13" s="232" customFormat="1" ht="21.75">
      <c r="A12" s="112" t="s">
        <v>273</v>
      </c>
      <c r="B12" s="65">
        <v>0</v>
      </c>
      <c r="C12" s="65">
        <v>0</v>
      </c>
      <c r="D12" s="65">
        <v>0</v>
      </c>
      <c r="E12" s="233"/>
      <c r="F12" s="65">
        <v>0</v>
      </c>
      <c r="G12" s="233"/>
      <c r="H12" s="233"/>
      <c r="I12" s="233"/>
      <c r="J12" s="65">
        <v>0</v>
      </c>
      <c r="K12" s="65">
        <v>0</v>
      </c>
      <c r="L12" s="65">
        <v>0</v>
      </c>
      <c r="M12" s="65">
        <v>0</v>
      </c>
    </row>
    <row r="13" spans="1:13" s="232" customFormat="1" ht="21.75">
      <c r="A13" s="112" t="s">
        <v>274</v>
      </c>
      <c r="B13" s="469">
        <v>3000000</v>
      </c>
      <c r="C13" s="469">
        <v>121500</v>
      </c>
      <c r="D13" s="65"/>
      <c r="E13" s="233"/>
      <c r="F13" s="469">
        <v>121500</v>
      </c>
      <c r="G13" s="233"/>
      <c r="H13" s="233"/>
      <c r="I13" s="233"/>
      <c r="J13" s="469">
        <v>2000000</v>
      </c>
      <c r="K13" s="469">
        <v>81000</v>
      </c>
      <c r="L13" s="233"/>
      <c r="M13" s="469">
        <v>81000</v>
      </c>
    </row>
    <row r="14" spans="1:13" s="232" customFormat="1" ht="22.5">
      <c r="A14" s="110" t="s">
        <v>275</v>
      </c>
      <c r="B14" s="233"/>
      <c r="C14" s="233"/>
      <c r="D14" s="233"/>
      <c r="E14" s="233"/>
      <c r="F14" s="65"/>
      <c r="G14" s="233"/>
      <c r="H14" s="233"/>
      <c r="I14" s="233"/>
      <c r="J14" s="233"/>
      <c r="K14" s="233"/>
      <c r="L14" s="233"/>
      <c r="M14" s="65"/>
    </row>
    <row r="15" spans="1:13" s="232" customFormat="1" ht="21.75">
      <c r="A15" s="112" t="s">
        <v>276</v>
      </c>
      <c r="B15" s="65">
        <v>8844000</v>
      </c>
      <c r="C15" s="65">
        <v>358182</v>
      </c>
      <c r="D15" s="65">
        <v>40500</v>
      </c>
      <c r="E15" s="233"/>
      <c r="F15" s="65">
        <v>358182</v>
      </c>
      <c r="G15" s="233"/>
      <c r="H15" s="233"/>
      <c r="I15" s="233"/>
      <c r="J15" s="65">
        <v>3872022</v>
      </c>
      <c r="K15" s="65">
        <v>156857</v>
      </c>
      <c r="L15" s="65">
        <v>40500</v>
      </c>
      <c r="M15" s="65">
        <v>156857</v>
      </c>
    </row>
    <row r="16" spans="1:13" s="232" customFormat="1" ht="21.75">
      <c r="A16" s="112" t="s">
        <v>277</v>
      </c>
      <c r="B16" s="65">
        <v>0</v>
      </c>
      <c r="C16" s="65">
        <v>0</v>
      </c>
      <c r="D16" s="65">
        <v>0</v>
      </c>
      <c r="E16" s="233"/>
      <c r="F16" s="65">
        <v>0</v>
      </c>
      <c r="G16" s="233"/>
      <c r="H16" s="233"/>
      <c r="I16" s="233"/>
      <c r="J16" s="65">
        <v>0</v>
      </c>
      <c r="K16" s="65">
        <v>0</v>
      </c>
      <c r="L16" s="65">
        <v>0</v>
      </c>
      <c r="M16" s="65">
        <v>0</v>
      </c>
    </row>
    <row r="17" spans="1:13" s="232" customFormat="1" ht="21.75">
      <c r="A17" s="112" t="s">
        <v>278</v>
      </c>
      <c r="B17" s="65">
        <v>0</v>
      </c>
      <c r="C17" s="65">
        <v>0</v>
      </c>
      <c r="D17" s="65">
        <v>0</v>
      </c>
      <c r="E17" s="233"/>
      <c r="F17" s="65">
        <v>0</v>
      </c>
      <c r="G17" s="233"/>
      <c r="H17" s="233"/>
      <c r="I17" s="233"/>
      <c r="J17" s="65">
        <v>0</v>
      </c>
      <c r="K17" s="65">
        <v>0</v>
      </c>
      <c r="L17" s="65">
        <v>0</v>
      </c>
      <c r="M17" s="65">
        <v>0</v>
      </c>
    </row>
    <row r="18" spans="1:13" s="232" customFormat="1" ht="21.75">
      <c r="A18" s="112" t="s">
        <v>273</v>
      </c>
      <c r="B18" s="65">
        <v>0</v>
      </c>
      <c r="C18" s="65">
        <v>0</v>
      </c>
      <c r="D18" s="65">
        <v>0</v>
      </c>
      <c r="E18" s="233"/>
      <c r="F18" s="65">
        <v>0</v>
      </c>
      <c r="G18" s="233"/>
      <c r="H18" s="233"/>
      <c r="I18" s="233"/>
      <c r="J18" s="65">
        <v>0</v>
      </c>
      <c r="K18" s="65">
        <v>0</v>
      </c>
      <c r="L18" s="65">
        <v>0</v>
      </c>
      <c r="M18" s="65">
        <v>0</v>
      </c>
    </row>
    <row r="19" spans="1:13" s="232" customFormat="1" ht="21.75">
      <c r="A19" s="112" t="s">
        <v>279</v>
      </c>
      <c r="B19" s="469">
        <v>8844000</v>
      </c>
      <c r="C19" s="469">
        <v>358182</v>
      </c>
      <c r="D19" s="65"/>
      <c r="E19" s="233"/>
      <c r="F19" s="469">
        <v>358182</v>
      </c>
      <c r="G19" s="233"/>
      <c r="H19" s="233"/>
      <c r="I19" s="233"/>
      <c r="J19" s="469">
        <v>3872022</v>
      </c>
      <c r="K19" s="469">
        <v>156857</v>
      </c>
      <c r="L19" s="233"/>
      <c r="M19" s="469">
        <v>156857</v>
      </c>
    </row>
    <row r="20" spans="1:13" s="232" customFormat="1" ht="22.5" thickBot="1">
      <c r="A20" s="112" t="s">
        <v>280</v>
      </c>
      <c r="B20" s="234" t="s">
        <v>371</v>
      </c>
      <c r="C20" s="234" t="s">
        <v>371</v>
      </c>
      <c r="D20" s="65"/>
      <c r="E20" s="233"/>
      <c r="F20" s="234" t="s">
        <v>371</v>
      </c>
      <c r="G20" s="233"/>
      <c r="H20" s="233"/>
      <c r="I20" s="233"/>
      <c r="J20" s="234" t="s">
        <v>371</v>
      </c>
      <c r="K20" s="234" t="s">
        <v>371</v>
      </c>
      <c r="L20" s="233"/>
      <c r="M20" s="234" t="s">
        <v>371</v>
      </c>
    </row>
    <row r="21" spans="1:13" ht="15.75" thickTop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86" customFormat="1" ht="44.25" customHeight="1">
      <c r="A22" s="236"/>
      <c r="D22" s="237">
        <v>18</v>
      </c>
      <c r="E22" s="237"/>
      <c r="F22" s="70"/>
      <c r="G22" s="70"/>
      <c r="H22" s="70"/>
      <c r="I22" s="70"/>
      <c r="J22" s="70"/>
      <c r="K22" s="70"/>
      <c r="L22" s="70"/>
      <c r="M22" s="70"/>
    </row>
  </sheetData>
  <sheetProtection/>
  <mergeCells count="7">
    <mergeCell ref="B6:F6"/>
    <mergeCell ref="A1:M1"/>
    <mergeCell ref="A2:M2"/>
    <mergeCell ref="A3:M3"/>
    <mergeCell ref="A4:M4"/>
    <mergeCell ref="A5:M5"/>
    <mergeCell ref="J6:M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rightToLeft="1" view="pageBreakPreview" zoomScale="110" zoomScaleSheetLayoutView="110" zoomScalePageLayoutView="0" workbookViewId="0" topLeftCell="A4">
      <selection activeCell="L17" sqref="L17"/>
    </sheetView>
  </sheetViews>
  <sheetFormatPr defaultColWidth="9.140625" defaultRowHeight="12.75"/>
  <cols>
    <col min="1" max="1" width="2.00390625" style="42" customWidth="1"/>
    <col min="2" max="2" width="30.7109375" style="41" customWidth="1"/>
    <col min="3" max="3" width="1.7109375" style="41" customWidth="1"/>
    <col min="4" max="4" width="10.421875" style="41" customWidth="1"/>
    <col min="5" max="5" width="1.57421875" style="41" customWidth="1"/>
    <col min="6" max="6" width="10.57421875" style="41" hidden="1" customWidth="1"/>
    <col min="7" max="7" width="9.140625" style="41" customWidth="1"/>
    <col min="8" max="8" width="2.28125" style="41" customWidth="1"/>
    <col min="9" max="9" width="10.8515625" style="341" customWidth="1"/>
    <col min="10" max="10" width="1.8515625" style="41" customWidth="1"/>
    <col min="11" max="11" width="11.421875" style="41" hidden="1" customWidth="1"/>
    <col min="12" max="12" width="11.8515625" style="341" customWidth="1"/>
    <col min="13" max="13" width="2.00390625" style="41" customWidth="1"/>
    <col min="14" max="14" width="12.8515625" style="341" customWidth="1"/>
    <col min="15" max="15" width="1.28515625" style="41" customWidth="1"/>
    <col min="16" max="18" width="10.421875" style="41" customWidth="1"/>
    <col min="19" max="19" width="31.8515625" style="41" customWidth="1"/>
    <col min="20" max="20" width="10.421875" style="41" customWidth="1"/>
    <col min="21" max="21" width="12.28125" style="41" customWidth="1"/>
    <col min="22" max="22" width="14.00390625" style="41" customWidth="1"/>
    <col min="23" max="16384" width="9.140625" style="41" customWidth="1"/>
  </cols>
  <sheetData>
    <row r="1" spans="2:20" ht="28.5"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61"/>
      <c r="Q1" s="61"/>
      <c r="R1" s="61"/>
      <c r="S1" s="61"/>
      <c r="T1" s="40"/>
    </row>
    <row r="2" spans="2:20" ht="28.5">
      <c r="B2" s="541" t="s">
        <v>183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61"/>
      <c r="Q2" s="61"/>
      <c r="R2" s="61"/>
      <c r="S2" s="61"/>
      <c r="T2" s="40"/>
    </row>
    <row r="3" spans="2:20" ht="28.5">
      <c r="B3" s="541" t="s">
        <v>356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61"/>
      <c r="Q3" s="61"/>
      <c r="R3" s="61"/>
      <c r="S3" s="61"/>
      <c r="T3" s="40"/>
    </row>
    <row r="4" spans="3:20" ht="28.5">
      <c r="C4" s="58"/>
      <c r="D4" s="58"/>
      <c r="E4" s="58"/>
      <c r="F4" s="58"/>
      <c r="G4" s="101" t="s">
        <v>177</v>
      </c>
      <c r="H4" s="58"/>
      <c r="I4" s="542" t="s">
        <v>357</v>
      </c>
      <c r="J4" s="542"/>
      <c r="K4" s="542"/>
      <c r="L4" s="542"/>
      <c r="M4" s="91"/>
      <c r="N4" s="376" t="s">
        <v>333</v>
      </c>
      <c r="O4" s="92"/>
      <c r="P4" s="61"/>
      <c r="Q4" s="61"/>
      <c r="R4" s="61"/>
      <c r="S4" s="61"/>
      <c r="T4" s="40"/>
    </row>
    <row r="5" spans="1:20" s="115" customFormat="1" ht="28.5">
      <c r="A5" s="114"/>
      <c r="C5" s="100"/>
      <c r="D5" s="100"/>
      <c r="E5" s="100"/>
      <c r="F5" s="100"/>
      <c r="G5" s="102"/>
      <c r="H5" s="100"/>
      <c r="I5" s="374" t="s">
        <v>138</v>
      </c>
      <c r="J5" s="57"/>
      <c r="K5" s="57"/>
      <c r="L5" s="374" t="s">
        <v>138</v>
      </c>
      <c r="M5" s="91"/>
      <c r="N5" s="374" t="s">
        <v>138</v>
      </c>
      <c r="O5" s="105"/>
      <c r="P5" s="116"/>
      <c r="Q5" s="116"/>
      <c r="R5" s="116"/>
      <c r="S5" s="116"/>
      <c r="T5" s="117"/>
    </row>
    <row r="6" spans="1:20" s="104" customFormat="1" ht="21.75">
      <c r="A6" s="118"/>
      <c r="B6" s="119" t="s">
        <v>93</v>
      </c>
      <c r="C6" s="103"/>
      <c r="D6" s="103"/>
      <c r="E6" s="103"/>
      <c r="F6" s="103"/>
      <c r="G6" s="107">
        <v>3</v>
      </c>
      <c r="H6" s="103"/>
      <c r="I6" s="438"/>
      <c r="J6" s="57"/>
      <c r="K6" s="57"/>
      <c r="L6" s="439">
        <v>1108984</v>
      </c>
      <c r="M6" s="203"/>
      <c r="N6" s="439">
        <v>647128</v>
      </c>
      <c r="O6" s="105"/>
      <c r="P6" s="105"/>
      <c r="Q6" s="105"/>
      <c r="R6" s="105"/>
      <c r="S6" s="105"/>
      <c r="T6" s="120"/>
    </row>
    <row r="7" spans="1:20" s="104" customFormat="1" ht="29.25">
      <c r="A7" s="118"/>
      <c r="B7" s="119" t="s">
        <v>94</v>
      </c>
      <c r="C7" s="103"/>
      <c r="D7" s="103"/>
      <c r="E7" s="103"/>
      <c r="F7" s="103"/>
      <c r="G7" s="107">
        <v>4</v>
      </c>
      <c r="H7" s="103"/>
      <c r="I7" s="440"/>
      <c r="J7" s="203"/>
      <c r="K7" s="203"/>
      <c r="L7" s="441">
        <v>-1084922</v>
      </c>
      <c r="M7" s="203"/>
      <c r="N7" s="441">
        <v>-637969</v>
      </c>
      <c r="O7" s="105"/>
      <c r="P7" s="105"/>
      <c r="Q7" s="105"/>
      <c r="R7" s="105"/>
      <c r="S7" s="105"/>
      <c r="T7" s="120"/>
    </row>
    <row r="8" spans="1:20" s="104" customFormat="1" ht="21.75">
      <c r="A8" s="118"/>
      <c r="B8" s="119" t="s">
        <v>95</v>
      </c>
      <c r="C8" s="103"/>
      <c r="D8" s="103"/>
      <c r="E8" s="103"/>
      <c r="F8" s="103"/>
      <c r="G8" s="107"/>
      <c r="H8" s="103"/>
      <c r="I8" s="442"/>
      <c r="J8" s="203"/>
      <c r="K8" s="203"/>
      <c r="L8" s="439">
        <v>24062</v>
      </c>
      <c r="M8" s="203"/>
      <c r="N8" s="439">
        <f>SUM(N6:N7)</f>
        <v>9159</v>
      </c>
      <c r="O8" s="105"/>
      <c r="P8" s="105"/>
      <c r="Q8" s="105"/>
      <c r="R8" s="105"/>
      <c r="S8" s="105"/>
      <c r="T8" s="120"/>
    </row>
    <row r="9" spans="1:20" s="104" customFormat="1" ht="21.75">
      <c r="A9" s="118"/>
      <c r="B9" s="119" t="s">
        <v>233</v>
      </c>
      <c r="C9" s="103"/>
      <c r="D9" s="103"/>
      <c r="E9" s="103"/>
      <c r="F9" s="103"/>
      <c r="G9" s="107">
        <v>5</v>
      </c>
      <c r="H9" s="103"/>
      <c r="I9" s="443">
        <v>-45098</v>
      </c>
      <c r="J9" s="203"/>
      <c r="K9" s="203"/>
      <c r="L9" s="444"/>
      <c r="M9" s="203"/>
      <c r="N9" s="445">
        <v>-34123</v>
      </c>
      <c r="O9" s="105"/>
      <c r="P9" s="105"/>
      <c r="Q9" s="105"/>
      <c r="R9" s="105"/>
      <c r="S9" s="105"/>
      <c r="T9" s="120"/>
    </row>
    <row r="10" spans="1:20" s="104" customFormat="1" ht="21.75">
      <c r="A10" s="118"/>
      <c r="B10" s="119" t="s">
        <v>96</v>
      </c>
      <c r="C10" s="103"/>
      <c r="D10" s="103"/>
      <c r="E10" s="103"/>
      <c r="F10" s="103"/>
      <c r="G10" s="107">
        <v>6</v>
      </c>
      <c r="H10" s="103"/>
      <c r="I10" s="442">
        <v>75332</v>
      </c>
      <c r="J10" s="203"/>
      <c r="K10" s="203"/>
      <c r="L10" s="444"/>
      <c r="M10" s="203"/>
      <c r="N10" s="446">
        <v>60779</v>
      </c>
      <c r="O10" s="105"/>
      <c r="P10" s="105"/>
      <c r="Q10" s="105"/>
      <c r="R10" s="105"/>
      <c r="S10" s="105"/>
      <c r="T10" s="120"/>
    </row>
    <row r="11" spans="1:20" s="104" customFormat="1" ht="21.75">
      <c r="A11" s="118"/>
      <c r="B11" s="119" t="s">
        <v>97</v>
      </c>
      <c r="C11" s="103"/>
      <c r="D11" s="103"/>
      <c r="E11" s="103"/>
      <c r="F11" s="103"/>
      <c r="G11" s="107">
        <v>7</v>
      </c>
      <c r="H11" s="103"/>
      <c r="I11" s="447">
        <v>0</v>
      </c>
      <c r="J11" s="203"/>
      <c r="K11" s="203"/>
      <c r="L11" s="444"/>
      <c r="M11" s="203"/>
      <c r="N11" s="448"/>
      <c r="O11" s="105"/>
      <c r="P11" s="105"/>
      <c r="Q11" s="105"/>
      <c r="R11" s="105"/>
      <c r="S11" s="105"/>
      <c r="T11" s="120"/>
    </row>
    <row r="12" spans="1:20" s="104" customFormat="1" ht="21.75">
      <c r="A12" s="118"/>
      <c r="B12" s="119"/>
      <c r="C12" s="103"/>
      <c r="D12" s="103"/>
      <c r="E12" s="103"/>
      <c r="F12" s="103"/>
      <c r="G12" s="107"/>
      <c r="H12" s="103"/>
      <c r="I12" s="439"/>
      <c r="J12" s="203"/>
      <c r="K12" s="203"/>
      <c r="L12" s="442">
        <f>I9+I10+I11</f>
        <v>30234</v>
      </c>
      <c r="M12" s="203"/>
      <c r="N12" s="439">
        <f>SUM(N9:N11)</f>
        <v>26656</v>
      </c>
      <c r="O12" s="105"/>
      <c r="P12" s="105"/>
      <c r="Q12" s="105"/>
      <c r="R12" s="105"/>
      <c r="S12" s="105"/>
      <c r="T12" s="120"/>
    </row>
    <row r="13" spans="1:20" s="104" customFormat="1" ht="21.75">
      <c r="A13" s="118"/>
      <c r="B13" s="119" t="s">
        <v>98</v>
      </c>
      <c r="C13" s="103"/>
      <c r="D13" s="103"/>
      <c r="E13" s="103"/>
      <c r="F13" s="103"/>
      <c r="G13" s="107"/>
      <c r="H13" s="103"/>
      <c r="I13" s="442"/>
      <c r="J13" s="203"/>
      <c r="K13" s="203"/>
      <c r="L13" s="449">
        <f>L8+L12</f>
        <v>54296</v>
      </c>
      <c r="M13" s="203"/>
      <c r="N13" s="449">
        <f>N12+N8</f>
        <v>35815</v>
      </c>
      <c r="O13" s="105"/>
      <c r="P13" s="105"/>
      <c r="Q13" s="105"/>
      <c r="R13" s="105"/>
      <c r="S13" s="105"/>
      <c r="T13" s="120"/>
    </row>
    <row r="14" spans="1:20" s="104" customFormat="1" ht="21.75">
      <c r="A14" s="118"/>
      <c r="B14" s="119" t="s">
        <v>211</v>
      </c>
      <c r="C14" s="103"/>
      <c r="D14" s="103"/>
      <c r="E14" s="103"/>
      <c r="F14" s="103"/>
      <c r="G14" s="107">
        <v>8</v>
      </c>
      <c r="H14" s="103"/>
      <c r="I14" s="442"/>
      <c r="J14" s="203"/>
      <c r="K14" s="203"/>
      <c r="L14" s="450">
        <v>-29066</v>
      </c>
      <c r="M14" s="203"/>
      <c r="N14" s="450">
        <v>-42065</v>
      </c>
      <c r="O14" s="105"/>
      <c r="P14" s="105"/>
      <c r="Q14" s="105"/>
      <c r="R14" s="105"/>
      <c r="S14" s="105"/>
      <c r="T14" s="120"/>
    </row>
    <row r="15" spans="1:20" s="104" customFormat="1" ht="21.75">
      <c r="A15" s="118"/>
      <c r="B15" s="119" t="s">
        <v>178</v>
      </c>
      <c r="C15" s="103"/>
      <c r="D15" s="103"/>
      <c r="E15" s="103"/>
      <c r="F15" s="103"/>
      <c r="G15" s="106">
        <v>9</v>
      </c>
      <c r="H15" s="103"/>
      <c r="I15" s="442"/>
      <c r="J15" s="203"/>
      <c r="K15" s="203"/>
      <c r="L15" s="447">
        <v>369</v>
      </c>
      <c r="M15" s="203"/>
      <c r="N15" s="447">
        <v>12000</v>
      </c>
      <c r="O15" s="105"/>
      <c r="P15" s="105"/>
      <c r="Q15" s="105"/>
      <c r="R15" s="105"/>
      <c r="S15" s="105"/>
      <c r="T15" s="120"/>
    </row>
    <row r="16" spans="1:20" s="104" customFormat="1" ht="21.75">
      <c r="A16" s="118"/>
      <c r="B16" s="119" t="s">
        <v>179</v>
      </c>
      <c r="C16" s="103"/>
      <c r="D16" s="103"/>
      <c r="E16" s="103"/>
      <c r="F16" s="103"/>
      <c r="G16" s="103"/>
      <c r="H16" s="103"/>
      <c r="I16" s="442"/>
      <c r="J16" s="203"/>
      <c r="K16" s="203"/>
      <c r="L16" s="442">
        <f>SUM(L13:L15)</f>
        <v>25599</v>
      </c>
      <c r="M16" s="203"/>
      <c r="N16" s="442">
        <f>SUM(N13:N15)</f>
        <v>5750</v>
      </c>
      <c r="O16" s="105"/>
      <c r="P16" s="105"/>
      <c r="Q16" s="105"/>
      <c r="R16" s="105"/>
      <c r="S16" s="105"/>
      <c r="T16" s="120"/>
    </row>
    <row r="17" spans="1:20" s="104" customFormat="1" ht="21.75">
      <c r="A17" s="118"/>
      <c r="B17" s="119" t="s">
        <v>99</v>
      </c>
      <c r="C17" s="103"/>
      <c r="D17" s="103"/>
      <c r="E17" s="103"/>
      <c r="F17" s="103"/>
      <c r="G17" s="103"/>
      <c r="H17" s="103"/>
      <c r="I17" s="442"/>
      <c r="J17" s="203"/>
      <c r="K17" s="203"/>
      <c r="L17" s="447">
        <v>0</v>
      </c>
      <c r="M17" s="203"/>
      <c r="N17" s="447">
        <v>0</v>
      </c>
      <c r="O17" s="105"/>
      <c r="P17" s="105"/>
      <c r="Q17" s="105"/>
      <c r="R17" s="105"/>
      <c r="S17" s="105"/>
      <c r="T17" s="120"/>
    </row>
    <row r="18" spans="1:20" s="104" customFormat="1" ht="21.75">
      <c r="A18" s="118"/>
      <c r="B18" s="119" t="s">
        <v>180</v>
      </c>
      <c r="C18" s="103"/>
      <c r="D18" s="103"/>
      <c r="E18" s="103"/>
      <c r="F18" s="103"/>
      <c r="G18" s="103"/>
      <c r="H18" s="103"/>
      <c r="I18" s="442"/>
      <c r="J18" s="203"/>
      <c r="K18" s="203"/>
      <c r="L18" s="442">
        <v>25599</v>
      </c>
      <c r="M18" s="203"/>
      <c r="N18" s="442">
        <v>5750</v>
      </c>
      <c r="O18" s="105"/>
      <c r="P18" s="105"/>
      <c r="Q18" s="105"/>
      <c r="R18" s="105"/>
      <c r="S18" s="105"/>
      <c r="T18" s="120"/>
    </row>
    <row r="19" spans="1:20" s="104" customFormat="1" ht="21.75">
      <c r="A19" s="118"/>
      <c r="B19" s="119" t="s">
        <v>181</v>
      </c>
      <c r="C19" s="103"/>
      <c r="D19" s="103"/>
      <c r="E19" s="103"/>
      <c r="F19" s="103"/>
      <c r="G19" s="103"/>
      <c r="H19" s="103"/>
      <c r="I19" s="442"/>
      <c r="J19" s="203"/>
      <c r="K19" s="203"/>
      <c r="L19" s="442">
        <v>0</v>
      </c>
      <c r="M19" s="203"/>
      <c r="N19" s="442">
        <v>0</v>
      </c>
      <c r="O19" s="105"/>
      <c r="P19" s="105"/>
      <c r="Q19" s="105"/>
      <c r="R19" s="105"/>
      <c r="S19" s="105"/>
      <c r="T19" s="120"/>
    </row>
    <row r="20" spans="1:20" s="104" customFormat="1" ht="21.75">
      <c r="A20" s="118"/>
      <c r="B20" s="119" t="s">
        <v>100</v>
      </c>
      <c r="C20" s="103"/>
      <c r="D20" s="103"/>
      <c r="E20" s="103"/>
      <c r="F20" s="103"/>
      <c r="G20" s="103"/>
      <c r="H20" s="103"/>
      <c r="I20" s="442"/>
      <c r="J20" s="203"/>
      <c r="K20" s="203"/>
      <c r="L20" s="447">
        <v>0</v>
      </c>
      <c r="M20" s="203"/>
      <c r="N20" s="447">
        <v>0</v>
      </c>
      <c r="O20" s="105"/>
      <c r="P20" s="105"/>
      <c r="Q20" s="105"/>
      <c r="R20" s="105"/>
      <c r="S20" s="105"/>
      <c r="T20" s="120"/>
    </row>
    <row r="21" spans="1:20" s="104" customFormat="1" ht="22.5" thickBot="1">
      <c r="A21" s="118"/>
      <c r="B21" s="119" t="s">
        <v>244</v>
      </c>
      <c r="C21" s="103"/>
      <c r="D21" s="103"/>
      <c r="E21" s="103"/>
      <c r="F21" s="103"/>
      <c r="G21" s="103"/>
      <c r="H21" s="103"/>
      <c r="I21" s="442"/>
      <c r="J21" s="203"/>
      <c r="K21" s="203"/>
      <c r="L21" s="451">
        <v>25599</v>
      </c>
      <c r="M21" s="203"/>
      <c r="N21" s="451">
        <v>5750</v>
      </c>
      <c r="O21" s="105"/>
      <c r="P21" s="105"/>
      <c r="Q21" s="105"/>
      <c r="R21" s="105"/>
      <c r="S21" s="105"/>
      <c r="T21" s="120"/>
    </row>
    <row r="22" spans="1:20" s="104" customFormat="1" ht="22.5" thickTop="1">
      <c r="A22" s="118"/>
      <c r="B22" s="121"/>
      <c r="C22" s="103"/>
      <c r="D22" s="103"/>
      <c r="E22" s="103"/>
      <c r="F22" s="103"/>
      <c r="G22" s="103"/>
      <c r="H22" s="103"/>
      <c r="I22" s="336"/>
      <c r="J22" s="103"/>
      <c r="K22" s="103"/>
      <c r="L22" s="336"/>
      <c r="M22" s="103"/>
      <c r="N22" s="342"/>
      <c r="O22" s="105"/>
      <c r="P22" s="105"/>
      <c r="Q22" s="105"/>
      <c r="R22" s="105"/>
      <c r="S22" s="105"/>
      <c r="T22" s="120"/>
    </row>
    <row r="23" spans="1:20" s="361" customFormat="1" ht="47.25" customHeight="1">
      <c r="A23" s="358"/>
      <c r="B23" s="543" t="s">
        <v>184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359"/>
      <c r="Q23" s="359"/>
      <c r="R23" s="359"/>
      <c r="S23" s="359"/>
      <c r="T23" s="360"/>
    </row>
    <row r="24" spans="1:20" s="361" customFormat="1" ht="21.75">
      <c r="A24" s="358"/>
      <c r="B24" s="372"/>
      <c r="C24" s="91"/>
      <c r="D24" s="91"/>
      <c r="E24" s="91"/>
      <c r="F24" s="91"/>
      <c r="G24" s="91"/>
      <c r="H24" s="91"/>
      <c r="I24" s="542" t="s">
        <v>357</v>
      </c>
      <c r="J24" s="542"/>
      <c r="K24" s="542"/>
      <c r="L24" s="542"/>
      <c r="M24" s="373"/>
      <c r="N24" s="376" t="s">
        <v>333</v>
      </c>
      <c r="O24" s="92"/>
      <c r="P24" s="359"/>
      <c r="Q24" s="359"/>
      <c r="R24" s="359"/>
      <c r="S24" s="359"/>
      <c r="T24" s="360"/>
    </row>
    <row r="25" spans="1:20" s="361" customFormat="1" ht="21.75">
      <c r="A25" s="358"/>
      <c r="B25" s="372"/>
      <c r="C25" s="91"/>
      <c r="D25" s="91"/>
      <c r="E25" s="91"/>
      <c r="F25" s="91"/>
      <c r="G25" s="91"/>
      <c r="H25" s="91"/>
      <c r="I25" s="374" t="s">
        <v>138</v>
      </c>
      <c r="J25" s="57"/>
      <c r="K25" s="57"/>
      <c r="L25" s="374" t="s">
        <v>138</v>
      </c>
      <c r="M25" s="373"/>
      <c r="N25" s="374" t="s">
        <v>138</v>
      </c>
      <c r="O25" s="92"/>
      <c r="P25" s="359"/>
      <c r="Q25" s="359"/>
      <c r="R25" s="359"/>
      <c r="S25" s="359"/>
      <c r="T25" s="360"/>
    </row>
    <row r="26" spans="1:20" s="361" customFormat="1" ht="22.5" thickBot="1">
      <c r="A26" s="358"/>
      <c r="B26" s="375" t="s">
        <v>282</v>
      </c>
      <c r="C26" s="91"/>
      <c r="D26" s="91"/>
      <c r="E26" s="91"/>
      <c r="F26" s="91"/>
      <c r="G26" s="91"/>
      <c r="H26" s="91"/>
      <c r="I26" s="439"/>
      <c r="J26" s="57"/>
      <c r="K26" s="57"/>
      <c r="L26" s="439">
        <v>25599</v>
      </c>
      <c r="M26" s="57"/>
      <c r="N26" s="451">
        <v>5750</v>
      </c>
      <c r="O26" s="92"/>
      <c r="P26" s="359"/>
      <c r="Q26" s="359"/>
      <c r="R26" s="359"/>
      <c r="S26" s="359"/>
      <c r="T26" s="360"/>
    </row>
    <row r="27" spans="1:20" s="361" customFormat="1" ht="22.5" thickTop="1">
      <c r="A27" s="358"/>
      <c r="B27" s="375" t="s">
        <v>103</v>
      </c>
      <c r="C27" s="91"/>
      <c r="D27" s="91"/>
      <c r="E27" s="91"/>
      <c r="F27" s="91"/>
      <c r="G27" s="91"/>
      <c r="H27" s="91"/>
      <c r="I27" s="450">
        <v>-150615</v>
      </c>
      <c r="J27" s="57"/>
      <c r="K27" s="57"/>
      <c r="L27" s="439"/>
      <c r="M27" s="57"/>
      <c r="N27" s="445">
        <v>-156365</v>
      </c>
      <c r="O27" s="92"/>
      <c r="P27" s="359"/>
      <c r="Q27" s="359"/>
      <c r="R27" s="359"/>
      <c r="S27" s="359"/>
      <c r="T27" s="360"/>
    </row>
    <row r="28" spans="1:20" s="361" customFormat="1" ht="21.75">
      <c r="A28" s="358"/>
      <c r="B28" s="375" t="s">
        <v>102</v>
      </c>
      <c r="C28" s="91"/>
      <c r="D28" s="91"/>
      <c r="E28" s="91"/>
      <c r="F28" s="91"/>
      <c r="G28" s="91"/>
      <c r="H28" s="91"/>
      <c r="I28" s="452">
        <v>0</v>
      </c>
      <c r="J28" s="57"/>
      <c r="K28" s="57"/>
      <c r="L28" s="439"/>
      <c r="M28" s="57"/>
      <c r="N28" s="448">
        <v>0</v>
      </c>
      <c r="O28" s="92"/>
      <c r="P28" s="359"/>
      <c r="Q28" s="359"/>
      <c r="R28" s="359"/>
      <c r="S28" s="359"/>
      <c r="T28" s="360"/>
    </row>
    <row r="29" spans="1:20" s="361" customFormat="1" ht="21.75">
      <c r="A29" s="358"/>
      <c r="B29" s="375" t="s">
        <v>182</v>
      </c>
      <c r="C29" s="91"/>
      <c r="D29" s="91"/>
      <c r="E29" s="91"/>
      <c r="F29" s="91"/>
      <c r="G29" s="91"/>
      <c r="H29" s="91"/>
      <c r="I29" s="439"/>
      <c r="J29" s="57"/>
      <c r="K29" s="57"/>
      <c r="L29" s="450">
        <f>I27+I28</f>
        <v>-150615</v>
      </c>
      <c r="M29" s="57"/>
      <c r="N29" s="450">
        <v>-156365</v>
      </c>
      <c r="O29" s="92"/>
      <c r="P29" s="359"/>
      <c r="Q29" s="359"/>
      <c r="R29" s="359"/>
      <c r="S29" s="359"/>
      <c r="T29" s="360"/>
    </row>
    <row r="30" spans="1:20" s="361" customFormat="1" ht="22.5" thickBot="1">
      <c r="A30" s="358"/>
      <c r="B30" s="375" t="s">
        <v>104</v>
      </c>
      <c r="C30" s="91"/>
      <c r="D30" s="91"/>
      <c r="E30" s="91"/>
      <c r="F30" s="91"/>
      <c r="G30" s="91"/>
      <c r="H30" s="91"/>
      <c r="I30" s="439"/>
      <c r="J30" s="57"/>
      <c r="K30" s="57"/>
      <c r="L30" s="453">
        <f>L26+L29</f>
        <v>-125016</v>
      </c>
      <c r="M30" s="57"/>
      <c r="N30" s="453">
        <v>-150615</v>
      </c>
      <c r="O30" s="92"/>
      <c r="P30" s="359"/>
      <c r="Q30" s="359"/>
      <c r="R30" s="359"/>
      <c r="S30" s="359"/>
      <c r="T30" s="360"/>
    </row>
    <row r="31" spans="1:20" s="104" customFormat="1" ht="37.5" customHeight="1" thickTop="1">
      <c r="A31" s="118"/>
      <c r="B31" s="103"/>
      <c r="C31" s="103"/>
      <c r="D31" s="103"/>
      <c r="E31" s="103"/>
      <c r="F31" s="103"/>
      <c r="G31" s="107">
        <v>2</v>
      </c>
      <c r="H31" s="103"/>
      <c r="I31" s="335"/>
      <c r="J31" s="107"/>
      <c r="K31" s="107"/>
      <c r="L31" s="335"/>
      <c r="M31" s="107"/>
      <c r="N31" s="335"/>
      <c r="O31" s="105"/>
      <c r="P31" s="105"/>
      <c r="Q31" s="105"/>
      <c r="R31" s="105"/>
      <c r="S31" s="105"/>
      <c r="T31" s="120"/>
    </row>
    <row r="32" spans="1:20" s="104" customFormat="1" ht="21.75">
      <c r="A32" s="118"/>
      <c r="B32" s="103"/>
      <c r="C32" s="103"/>
      <c r="D32" s="103"/>
      <c r="E32" s="103"/>
      <c r="F32" s="103"/>
      <c r="G32" s="103"/>
      <c r="H32" s="103"/>
      <c r="I32" s="336"/>
      <c r="J32" s="103"/>
      <c r="K32" s="103"/>
      <c r="L32" s="336"/>
      <c r="M32" s="103"/>
      <c r="N32" s="342"/>
      <c r="O32" s="105"/>
      <c r="P32" s="105"/>
      <c r="Q32" s="105"/>
      <c r="R32" s="105"/>
      <c r="S32" s="105"/>
      <c r="T32" s="120"/>
    </row>
    <row r="33" spans="1:20" s="104" customFormat="1" ht="21.75">
      <c r="A33" s="118"/>
      <c r="B33" s="103"/>
      <c r="C33" s="103"/>
      <c r="D33" s="103"/>
      <c r="E33" s="103"/>
      <c r="F33" s="103"/>
      <c r="G33" s="103"/>
      <c r="H33" s="103"/>
      <c r="I33" s="336"/>
      <c r="J33" s="103"/>
      <c r="K33" s="103"/>
      <c r="L33" s="336"/>
      <c r="M33" s="103"/>
      <c r="N33" s="342"/>
      <c r="O33" s="105"/>
      <c r="P33" s="105"/>
      <c r="Q33" s="105"/>
      <c r="R33" s="105"/>
      <c r="S33" s="105"/>
      <c r="T33" s="120"/>
    </row>
    <row r="34" spans="1:20" s="104" customFormat="1" ht="21.75">
      <c r="A34" s="118"/>
      <c r="B34" s="103"/>
      <c r="C34" s="103"/>
      <c r="D34" s="103"/>
      <c r="E34" s="103"/>
      <c r="F34" s="103"/>
      <c r="G34" s="103"/>
      <c r="H34" s="103"/>
      <c r="I34" s="336"/>
      <c r="J34" s="103"/>
      <c r="K34" s="103"/>
      <c r="L34" s="336"/>
      <c r="M34" s="103"/>
      <c r="N34" s="342"/>
      <c r="O34" s="105"/>
      <c r="P34" s="105"/>
      <c r="Q34" s="105"/>
      <c r="R34" s="105"/>
      <c r="S34" s="105"/>
      <c r="T34" s="120"/>
    </row>
    <row r="35" spans="1:20" s="104" customFormat="1" ht="21.75">
      <c r="A35" s="118"/>
      <c r="B35" s="103"/>
      <c r="C35" s="103"/>
      <c r="D35" s="103"/>
      <c r="E35" s="103"/>
      <c r="F35" s="103"/>
      <c r="G35" s="103"/>
      <c r="H35" s="103"/>
      <c r="I35" s="336"/>
      <c r="J35" s="103"/>
      <c r="K35" s="103"/>
      <c r="L35" s="336"/>
      <c r="M35" s="103"/>
      <c r="N35" s="342"/>
      <c r="O35" s="105"/>
      <c r="P35" s="105"/>
      <c r="Q35" s="105"/>
      <c r="R35" s="105"/>
      <c r="S35" s="105"/>
      <c r="T35" s="120"/>
    </row>
    <row r="36" spans="1:20" s="104" customFormat="1" ht="21.75">
      <c r="A36" s="118"/>
      <c r="B36" s="103"/>
      <c r="C36" s="103"/>
      <c r="D36" s="103"/>
      <c r="E36" s="103"/>
      <c r="F36" s="103"/>
      <c r="G36" s="103"/>
      <c r="H36" s="103"/>
      <c r="I36" s="336"/>
      <c r="J36" s="103"/>
      <c r="K36" s="103"/>
      <c r="L36" s="336"/>
      <c r="M36" s="103"/>
      <c r="N36" s="342"/>
      <c r="O36" s="105"/>
      <c r="P36" s="105"/>
      <c r="Q36" s="105"/>
      <c r="R36" s="105"/>
      <c r="S36" s="105"/>
      <c r="T36" s="120"/>
    </row>
    <row r="37" spans="1:20" s="104" customFormat="1" ht="21.75">
      <c r="A37" s="118"/>
      <c r="B37" s="103"/>
      <c r="C37" s="103"/>
      <c r="D37" s="103"/>
      <c r="E37" s="103"/>
      <c r="F37" s="103"/>
      <c r="G37" s="103"/>
      <c r="H37" s="103"/>
      <c r="I37" s="336"/>
      <c r="J37" s="103"/>
      <c r="K37" s="103"/>
      <c r="L37" s="336"/>
      <c r="M37" s="103"/>
      <c r="N37" s="342"/>
      <c r="O37" s="105"/>
      <c r="P37" s="105"/>
      <c r="Q37" s="105"/>
      <c r="R37" s="105"/>
      <c r="S37" s="105"/>
      <c r="T37" s="120"/>
    </row>
    <row r="38" spans="1:20" s="104" customFormat="1" ht="21.75">
      <c r="A38" s="118"/>
      <c r="B38" s="103"/>
      <c r="C38" s="103"/>
      <c r="D38" s="103"/>
      <c r="E38" s="103"/>
      <c r="F38" s="103"/>
      <c r="G38" s="103"/>
      <c r="H38" s="103"/>
      <c r="I38" s="336"/>
      <c r="J38" s="103"/>
      <c r="K38" s="103"/>
      <c r="L38" s="336"/>
      <c r="M38" s="103"/>
      <c r="N38" s="342"/>
      <c r="O38" s="105"/>
      <c r="P38" s="105"/>
      <c r="Q38" s="105"/>
      <c r="R38" s="105"/>
      <c r="S38" s="105"/>
      <c r="T38" s="120"/>
    </row>
    <row r="39" spans="1:20" s="104" customFormat="1" ht="21.75">
      <c r="A39" s="118"/>
      <c r="B39" s="103"/>
      <c r="C39" s="103"/>
      <c r="D39" s="103"/>
      <c r="E39" s="103"/>
      <c r="F39" s="103"/>
      <c r="G39" s="103"/>
      <c r="H39" s="103"/>
      <c r="I39" s="336"/>
      <c r="J39" s="103"/>
      <c r="K39" s="103"/>
      <c r="L39" s="336"/>
      <c r="M39" s="103"/>
      <c r="N39" s="342"/>
      <c r="O39" s="105"/>
      <c r="P39" s="105"/>
      <c r="Q39" s="105"/>
      <c r="R39" s="105"/>
      <c r="S39" s="105"/>
      <c r="T39" s="120"/>
    </row>
    <row r="40" spans="1:20" s="115" customFormat="1" ht="28.5">
      <c r="A40" s="114"/>
      <c r="B40" s="100"/>
      <c r="C40" s="100"/>
      <c r="D40" s="100"/>
      <c r="E40" s="100"/>
      <c r="F40" s="100"/>
      <c r="G40" s="100"/>
      <c r="H40" s="100"/>
      <c r="I40" s="337"/>
      <c r="J40" s="100"/>
      <c r="K40" s="100"/>
      <c r="L40" s="337"/>
      <c r="M40" s="100"/>
      <c r="N40" s="343"/>
      <c r="O40" s="116"/>
      <c r="P40" s="116"/>
      <c r="Q40" s="116"/>
      <c r="R40" s="116"/>
      <c r="S40" s="116"/>
      <c r="T40" s="117"/>
    </row>
    <row r="41" spans="1:20" s="115" customFormat="1" ht="28.5">
      <c r="A41" s="114"/>
      <c r="B41" s="100"/>
      <c r="C41" s="100"/>
      <c r="D41" s="100"/>
      <c r="E41" s="100"/>
      <c r="F41" s="100"/>
      <c r="G41" s="100"/>
      <c r="H41" s="100"/>
      <c r="I41" s="337"/>
      <c r="J41" s="100"/>
      <c r="K41" s="100"/>
      <c r="L41" s="337"/>
      <c r="M41" s="100"/>
      <c r="N41" s="343"/>
      <c r="O41" s="116"/>
      <c r="P41" s="116"/>
      <c r="Q41" s="116"/>
      <c r="R41" s="116"/>
      <c r="S41" s="116"/>
      <c r="T41" s="117"/>
    </row>
    <row r="42" spans="1:20" s="115" customFormat="1" ht="28.5">
      <c r="A42" s="114"/>
      <c r="B42" s="100"/>
      <c r="C42" s="100"/>
      <c r="D42" s="100"/>
      <c r="E42" s="100"/>
      <c r="F42" s="100"/>
      <c r="G42" s="100"/>
      <c r="H42" s="100"/>
      <c r="I42" s="337"/>
      <c r="J42" s="100"/>
      <c r="K42" s="100"/>
      <c r="L42" s="337"/>
      <c r="M42" s="100"/>
      <c r="N42" s="343"/>
      <c r="O42" s="116"/>
      <c r="P42" s="116"/>
      <c r="Q42" s="116"/>
      <c r="R42" s="116"/>
      <c r="S42" s="116"/>
      <c r="T42" s="117"/>
    </row>
    <row r="43" spans="1:20" s="115" customFormat="1" ht="28.5">
      <c r="A43" s="114"/>
      <c r="B43" s="100"/>
      <c r="C43" s="100"/>
      <c r="D43" s="100"/>
      <c r="E43" s="100"/>
      <c r="F43" s="100"/>
      <c r="G43" s="100"/>
      <c r="H43" s="100"/>
      <c r="I43" s="337"/>
      <c r="J43" s="100"/>
      <c r="K43" s="100"/>
      <c r="L43" s="337"/>
      <c r="M43" s="100"/>
      <c r="N43" s="343"/>
      <c r="O43" s="116"/>
      <c r="P43" s="116"/>
      <c r="Q43" s="116"/>
      <c r="R43" s="116"/>
      <c r="S43" s="116"/>
      <c r="T43" s="117"/>
    </row>
    <row r="44" spans="1:20" s="115" customFormat="1" ht="28.5">
      <c r="A44" s="114"/>
      <c r="B44" s="100"/>
      <c r="C44" s="100"/>
      <c r="D44" s="100"/>
      <c r="E44" s="100"/>
      <c r="F44" s="100"/>
      <c r="G44" s="100"/>
      <c r="H44" s="100"/>
      <c r="I44" s="337"/>
      <c r="J44" s="100"/>
      <c r="K44" s="100"/>
      <c r="L44" s="337"/>
      <c r="M44" s="100"/>
      <c r="N44" s="343"/>
      <c r="O44" s="116"/>
      <c r="P44" s="116"/>
      <c r="Q44" s="116"/>
      <c r="R44" s="116"/>
      <c r="S44" s="116"/>
      <c r="T44" s="117"/>
    </row>
    <row r="45" spans="1:20" s="122" customFormat="1" ht="15.75">
      <c r="A45" s="114"/>
      <c r="B45" s="114"/>
      <c r="C45" s="114"/>
      <c r="D45" s="114"/>
      <c r="E45" s="114"/>
      <c r="F45" s="114"/>
      <c r="G45" s="114"/>
      <c r="H45" s="114"/>
      <c r="I45" s="338"/>
      <c r="J45" s="114"/>
      <c r="K45" s="114"/>
      <c r="L45" s="338"/>
      <c r="M45" s="114"/>
      <c r="N45" s="338"/>
      <c r="O45" s="114"/>
      <c r="P45" s="114"/>
      <c r="Q45" s="114"/>
      <c r="R45" s="114"/>
      <c r="S45" s="114"/>
      <c r="T45" s="114"/>
    </row>
    <row r="46" spans="1:20" s="122" customFormat="1" ht="15.75">
      <c r="A46" s="114"/>
      <c r="B46" s="114"/>
      <c r="C46" s="114"/>
      <c r="D46" s="114"/>
      <c r="E46" s="114"/>
      <c r="F46" s="114"/>
      <c r="G46" s="114"/>
      <c r="H46" s="114"/>
      <c r="I46" s="338"/>
      <c r="J46" s="114"/>
      <c r="K46" s="114"/>
      <c r="L46" s="338"/>
      <c r="M46" s="114"/>
      <c r="N46" s="338"/>
      <c r="O46" s="114"/>
      <c r="P46" s="114"/>
      <c r="Q46" s="114"/>
      <c r="R46" s="114"/>
      <c r="S46" s="114"/>
      <c r="T46" s="114"/>
    </row>
    <row r="47" spans="1:20" s="115" customFormat="1" ht="15.75">
      <c r="A47" s="114"/>
      <c r="B47" s="114"/>
      <c r="C47" s="114"/>
      <c r="D47" s="114"/>
      <c r="E47" s="114"/>
      <c r="F47" s="114"/>
      <c r="G47" s="114"/>
      <c r="H47" s="114"/>
      <c r="I47" s="338"/>
      <c r="J47" s="114"/>
      <c r="K47" s="114"/>
      <c r="L47" s="338"/>
      <c r="M47" s="114"/>
      <c r="N47" s="338"/>
      <c r="O47" s="114"/>
      <c r="P47" s="114"/>
      <c r="Q47" s="114"/>
      <c r="R47" s="114"/>
      <c r="S47" s="123"/>
      <c r="T47" s="123"/>
    </row>
    <row r="48" spans="1:20" s="115" customFormat="1" ht="15.75">
      <c r="A48" s="114"/>
      <c r="B48" s="114"/>
      <c r="C48" s="114"/>
      <c r="D48" s="114"/>
      <c r="E48" s="114"/>
      <c r="F48" s="114"/>
      <c r="G48" s="114"/>
      <c r="H48" s="114"/>
      <c r="I48" s="338"/>
      <c r="J48" s="114"/>
      <c r="K48" s="114"/>
      <c r="L48" s="338"/>
      <c r="M48" s="114"/>
      <c r="N48" s="338"/>
      <c r="O48" s="114"/>
      <c r="P48" s="114"/>
      <c r="Q48" s="114"/>
      <c r="R48" s="114"/>
      <c r="S48" s="123"/>
      <c r="T48" s="123"/>
    </row>
    <row r="49" spans="1:20" s="115" customFormat="1" ht="15.75">
      <c r="A49" s="114"/>
      <c r="B49" s="114"/>
      <c r="C49" s="114"/>
      <c r="D49" s="114"/>
      <c r="E49" s="114"/>
      <c r="F49" s="114"/>
      <c r="G49" s="114"/>
      <c r="H49" s="114"/>
      <c r="I49" s="338"/>
      <c r="J49" s="114"/>
      <c r="K49" s="114"/>
      <c r="L49" s="338"/>
      <c r="M49" s="114"/>
      <c r="N49" s="338"/>
      <c r="O49" s="114"/>
      <c r="P49" s="114"/>
      <c r="Q49" s="114"/>
      <c r="R49" s="114"/>
      <c r="S49" s="123"/>
      <c r="T49" s="123"/>
    </row>
    <row r="50" spans="1:20" s="115" customFormat="1" ht="15.75">
      <c r="A50" s="114"/>
      <c r="B50" s="123"/>
      <c r="C50" s="123"/>
      <c r="D50" s="123"/>
      <c r="E50" s="123"/>
      <c r="F50" s="123"/>
      <c r="G50" s="123"/>
      <c r="H50" s="123"/>
      <c r="I50" s="339"/>
      <c r="J50" s="123"/>
      <c r="K50" s="123"/>
      <c r="L50" s="339"/>
      <c r="M50" s="123"/>
      <c r="N50" s="339"/>
      <c r="O50" s="123"/>
      <c r="P50" s="123"/>
      <c r="Q50" s="123"/>
      <c r="R50" s="123"/>
      <c r="S50" s="123"/>
      <c r="T50" s="123"/>
    </row>
    <row r="51" spans="1:20" s="115" customFormat="1" ht="15.75">
      <c r="A51" s="114"/>
      <c r="B51" s="123"/>
      <c r="C51" s="123"/>
      <c r="D51" s="123"/>
      <c r="E51" s="123"/>
      <c r="F51" s="123"/>
      <c r="G51" s="123"/>
      <c r="H51" s="123"/>
      <c r="I51" s="339"/>
      <c r="J51" s="123"/>
      <c r="K51" s="123"/>
      <c r="L51" s="339"/>
      <c r="M51" s="123"/>
      <c r="N51" s="339"/>
      <c r="O51" s="123"/>
      <c r="P51" s="123"/>
      <c r="Q51" s="123"/>
      <c r="R51" s="123"/>
      <c r="S51" s="123"/>
      <c r="T51" s="123"/>
    </row>
    <row r="52" spans="1:20" s="115" customFormat="1" ht="15.75">
      <c r="A52" s="114"/>
      <c r="B52" s="123"/>
      <c r="C52" s="123"/>
      <c r="D52" s="123"/>
      <c r="E52" s="123"/>
      <c r="F52" s="123"/>
      <c r="G52" s="123"/>
      <c r="H52" s="123"/>
      <c r="I52" s="339"/>
      <c r="J52" s="123"/>
      <c r="K52" s="123"/>
      <c r="L52" s="339"/>
      <c r="M52" s="123"/>
      <c r="N52" s="339"/>
      <c r="O52" s="123"/>
      <c r="P52" s="123"/>
      <c r="Q52" s="123"/>
      <c r="R52" s="123"/>
      <c r="S52" s="123"/>
      <c r="T52" s="123"/>
    </row>
    <row r="53" spans="2:20" s="115" customFormat="1" ht="15.75">
      <c r="B53" s="123"/>
      <c r="C53" s="123"/>
      <c r="D53" s="123"/>
      <c r="E53" s="123"/>
      <c r="F53" s="123"/>
      <c r="G53" s="123"/>
      <c r="H53" s="123"/>
      <c r="I53" s="339"/>
      <c r="J53" s="123"/>
      <c r="K53" s="123"/>
      <c r="L53" s="339"/>
      <c r="M53" s="123"/>
      <c r="N53" s="339"/>
      <c r="O53" s="123"/>
      <c r="P53" s="123"/>
      <c r="Q53" s="123"/>
      <c r="R53" s="123"/>
      <c r="S53" s="123"/>
      <c r="T53" s="123"/>
    </row>
    <row r="54" spans="1:20" ht="15.75">
      <c r="A54" s="41"/>
      <c r="B54" s="43"/>
      <c r="C54" s="43"/>
      <c r="D54" s="43"/>
      <c r="E54" s="43"/>
      <c r="F54" s="43"/>
      <c r="G54" s="43"/>
      <c r="H54" s="43"/>
      <c r="I54" s="340"/>
      <c r="J54" s="43"/>
      <c r="K54" s="43"/>
      <c r="L54" s="340"/>
      <c r="M54" s="43"/>
      <c r="N54" s="340"/>
      <c r="O54" s="43"/>
      <c r="P54" s="43"/>
      <c r="Q54" s="43"/>
      <c r="R54" s="43"/>
      <c r="S54" s="43"/>
      <c r="T54" s="43"/>
    </row>
    <row r="55" spans="1:18" ht="15.75">
      <c r="A55" s="41"/>
      <c r="B55" s="43"/>
      <c r="C55" s="43"/>
      <c r="D55" s="43"/>
      <c r="E55" s="43"/>
      <c r="F55" s="43"/>
      <c r="G55" s="43"/>
      <c r="H55" s="43"/>
      <c r="I55" s="340"/>
      <c r="J55" s="43"/>
      <c r="K55" s="43"/>
      <c r="L55" s="340"/>
      <c r="M55" s="43"/>
      <c r="N55" s="340"/>
      <c r="O55" s="43"/>
      <c r="P55" s="43"/>
      <c r="Q55" s="43"/>
      <c r="R55" s="43"/>
    </row>
    <row r="56" spans="1:18" ht="15.75">
      <c r="A56" s="41"/>
      <c r="B56" s="43"/>
      <c r="C56" s="43"/>
      <c r="D56" s="43"/>
      <c r="E56" s="43"/>
      <c r="F56" s="43"/>
      <c r="G56" s="43"/>
      <c r="H56" s="43"/>
      <c r="I56" s="340"/>
      <c r="J56" s="43"/>
      <c r="K56" s="43"/>
      <c r="L56" s="340"/>
      <c r="M56" s="43"/>
      <c r="N56" s="340"/>
      <c r="O56" s="43"/>
      <c r="P56" s="43"/>
      <c r="Q56" s="43"/>
      <c r="R56" s="43"/>
    </row>
    <row r="57" spans="1:18" ht="15.75">
      <c r="A57" s="41"/>
      <c r="B57" s="43"/>
      <c r="C57" s="43"/>
      <c r="D57" s="43"/>
      <c r="E57" s="43"/>
      <c r="F57" s="43"/>
      <c r="G57" s="43"/>
      <c r="H57" s="43"/>
      <c r="I57" s="340"/>
      <c r="J57" s="43"/>
      <c r="K57" s="43"/>
      <c r="L57" s="340"/>
      <c r="M57" s="43"/>
      <c r="N57" s="340"/>
      <c r="O57" s="43"/>
      <c r="P57" s="43"/>
      <c r="Q57" s="43"/>
      <c r="R57" s="43"/>
    </row>
  </sheetData>
  <sheetProtection/>
  <mergeCells count="6">
    <mergeCell ref="I24:L24"/>
    <mergeCell ref="I4:L4"/>
    <mergeCell ref="B1:O1"/>
    <mergeCell ref="B2:O2"/>
    <mergeCell ref="B3:O3"/>
    <mergeCell ref="B23:O23"/>
  </mergeCells>
  <printOptions/>
  <pageMargins left="0.15748031496062992" right="0.15748031496062992" top="0.3937007874015748" bottom="0.3937007874015748" header="0" footer="0"/>
  <pageSetup horizontalDpi="180" verticalDpi="18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rightToLeft="1" view="pageBreakPreview" zoomScale="110" zoomScaleSheetLayoutView="110" zoomScalePageLayoutView="0" workbookViewId="0" topLeftCell="A7">
      <selection activeCell="J31" sqref="J31"/>
    </sheetView>
  </sheetViews>
  <sheetFormatPr defaultColWidth="9.140625" defaultRowHeight="12.75"/>
  <cols>
    <col min="1" max="1" width="6.28125" style="319" customWidth="1"/>
    <col min="2" max="2" width="4.7109375" style="35" customWidth="1"/>
    <col min="3" max="3" width="2.57421875" style="35" customWidth="1"/>
    <col min="4" max="4" width="0.42578125" style="35" customWidth="1"/>
    <col min="5" max="5" width="3.00390625" style="35" customWidth="1"/>
    <col min="6" max="6" width="14.7109375" style="35" customWidth="1"/>
    <col min="7" max="7" width="6.140625" style="35" customWidth="1"/>
    <col min="8" max="8" width="1.421875" style="35" customWidth="1"/>
    <col min="9" max="9" width="0.9921875" style="35" customWidth="1"/>
    <col min="10" max="10" width="12.7109375" style="35" customWidth="1"/>
    <col min="11" max="11" width="3.421875" style="35" customWidth="1"/>
    <col min="12" max="12" width="8.28125" style="35" customWidth="1"/>
    <col min="13" max="13" width="7.00390625" style="35" customWidth="1"/>
    <col min="14" max="14" width="13.8515625" style="35" customWidth="1"/>
    <col min="15" max="15" width="4.00390625" style="35" customWidth="1"/>
    <col min="16" max="16" width="11.00390625" style="35" customWidth="1"/>
    <col min="17" max="17" width="9.140625" style="35" customWidth="1"/>
    <col min="18" max="18" width="2.8515625" style="35" customWidth="1"/>
    <col min="19" max="19" width="20.140625" style="35" customWidth="1"/>
    <col min="20" max="16384" width="9.140625" style="35" customWidth="1"/>
  </cols>
  <sheetData>
    <row r="1" spans="1:19" ht="28.5">
      <c r="A1" s="541" t="s">
        <v>320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</row>
    <row r="2" spans="1:19" ht="28.5">
      <c r="A2" s="541" t="s">
        <v>189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</row>
    <row r="3" spans="1:19" ht="28.5">
      <c r="A3" s="541" t="s">
        <v>358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</row>
    <row r="4" spans="1:19" ht="28.5">
      <c r="A4" s="319" t="s">
        <v>285</v>
      </c>
      <c r="B4" s="546" t="s">
        <v>284</v>
      </c>
      <c r="C4" s="546"/>
      <c r="D4" s="546"/>
      <c r="E4" s="546"/>
      <c r="F4" s="546"/>
      <c r="G4" s="546"/>
      <c r="H4" s="546"/>
      <c r="I4" s="546"/>
      <c r="J4" s="546"/>
      <c r="K4" s="58"/>
      <c r="L4" s="58"/>
      <c r="M4" s="58"/>
      <c r="N4" s="58"/>
      <c r="O4" s="58"/>
      <c r="P4" s="58"/>
      <c r="Q4" s="58"/>
      <c r="R4" s="58"/>
      <c r="S4" s="58"/>
    </row>
    <row r="5" spans="1:19" s="263" customFormat="1" ht="50.25" customHeight="1">
      <c r="A5" s="320"/>
      <c r="B5" s="547" t="s">
        <v>359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</row>
    <row r="6" spans="1:19" ht="5.25" customHeight="1">
      <c r="A6" s="32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8" s="54" customFormat="1" ht="22.5">
      <c r="A7" s="319" t="s">
        <v>188</v>
      </c>
      <c r="B7" s="49" t="s">
        <v>235</v>
      </c>
      <c r="C7" s="53"/>
      <c r="D7" s="53"/>
      <c r="E7" s="53"/>
      <c r="F7" s="51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s="54" customFormat="1" ht="60" customHeight="1">
      <c r="A8" s="130"/>
      <c r="B8" s="547" t="s">
        <v>360</v>
      </c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</row>
    <row r="9" spans="1:24" s="54" customFormat="1" ht="22.5">
      <c r="A9" s="130" t="s">
        <v>247</v>
      </c>
      <c r="B9" s="51" t="s">
        <v>87</v>
      </c>
      <c r="C9" s="53"/>
      <c r="D9" s="53"/>
      <c r="E9" s="53"/>
      <c r="F9" s="51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X9" s="56"/>
    </row>
    <row r="10" spans="1:24" s="54" customFormat="1" ht="22.5">
      <c r="A10" s="319"/>
      <c r="B10" s="52" t="s">
        <v>361</v>
      </c>
      <c r="C10" s="53"/>
      <c r="D10" s="53"/>
      <c r="E10" s="53"/>
      <c r="F10" s="51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X10" s="56"/>
    </row>
    <row r="11" spans="1:24" s="54" customFormat="1" ht="69.75" customHeight="1">
      <c r="A11" s="130"/>
      <c r="B11" s="51"/>
      <c r="C11" s="53"/>
      <c r="D11" s="53"/>
      <c r="E11" s="53"/>
      <c r="F11" s="94" t="s">
        <v>190</v>
      </c>
      <c r="G11" s="55"/>
      <c r="H11" s="55"/>
      <c r="I11" s="55"/>
      <c r="J11" s="325" t="s">
        <v>301</v>
      </c>
      <c r="K11" s="55"/>
      <c r="L11" s="325" t="s">
        <v>302</v>
      </c>
      <c r="M11" s="55"/>
      <c r="N11" s="545" t="s">
        <v>337</v>
      </c>
      <c r="O11" s="545"/>
      <c r="P11" s="53"/>
      <c r="Q11" s="53"/>
      <c r="R11" s="53"/>
      <c r="X11" s="56"/>
    </row>
    <row r="12" spans="1:24" s="54" customFormat="1" ht="22.5">
      <c r="A12" s="130"/>
      <c r="B12" s="51"/>
      <c r="C12" s="53"/>
      <c r="D12" s="53"/>
      <c r="E12" s="53"/>
      <c r="F12" s="57" t="s">
        <v>335</v>
      </c>
      <c r="G12" s="204"/>
      <c r="H12" s="204"/>
      <c r="I12" s="204"/>
      <c r="J12" s="57">
        <v>71</v>
      </c>
      <c r="K12" s="204"/>
      <c r="L12" s="57">
        <v>15</v>
      </c>
      <c r="M12" s="204"/>
      <c r="N12" s="544" t="s">
        <v>336</v>
      </c>
      <c r="O12" s="544"/>
      <c r="P12" s="53"/>
      <c r="Q12" s="53"/>
      <c r="R12" s="53"/>
      <c r="X12" s="56"/>
    </row>
    <row r="13" spans="1:24" s="54" customFormat="1" ht="22.5">
      <c r="A13" s="130"/>
      <c r="B13" s="51"/>
      <c r="C13" s="53"/>
      <c r="D13" s="53"/>
      <c r="E13" s="53"/>
      <c r="F13" s="57"/>
      <c r="G13" s="204"/>
      <c r="H13" s="204"/>
      <c r="I13" s="204"/>
      <c r="J13" s="57"/>
      <c r="K13" s="204"/>
      <c r="L13" s="57"/>
      <c r="M13" s="204"/>
      <c r="N13" s="544"/>
      <c r="O13" s="544"/>
      <c r="P13" s="53"/>
      <c r="Q13" s="53"/>
      <c r="R13" s="53"/>
      <c r="X13" s="56"/>
    </row>
    <row r="14" spans="1:24" s="54" customFormat="1" ht="22.5">
      <c r="A14" s="130"/>
      <c r="B14" s="51"/>
      <c r="C14" s="53"/>
      <c r="D14" s="53"/>
      <c r="E14" s="53"/>
      <c r="F14" s="57"/>
      <c r="G14" s="204"/>
      <c r="H14" s="204"/>
      <c r="I14" s="204"/>
      <c r="J14" s="57"/>
      <c r="K14" s="204"/>
      <c r="L14" s="57"/>
      <c r="M14" s="204"/>
      <c r="N14" s="544"/>
      <c r="O14" s="544"/>
      <c r="P14" s="53"/>
      <c r="Q14" s="53"/>
      <c r="R14" s="53"/>
      <c r="X14" s="56"/>
    </row>
    <row r="15" spans="1:24" s="54" customFormat="1" ht="22.5">
      <c r="A15" s="130"/>
      <c r="B15" s="51"/>
      <c r="C15" s="53"/>
      <c r="D15" s="53"/>
      <c r="E15" s="53"/>
      <c r="F15" s="52"/>
      <c r="G15" s="53"/>
      <c r="H15" s="53"/>
      <c r="I15" s="53"/>
      <c r="J15" s="52"/>
      <c r="K15" s="53"/>
      <c r="L15" s="52"/>
      <c r="M15" s="53"/>
      <c r="N15" s="52"/>
      <c r="O15" s="53"/>
      <c r="P15" s="53"/>
      <c r="Q15" s="53"/>
      <c r="R15" s="53"/>
      <c r="X15" s="56"/>
    </row>
    <row r="16" spans="1:24" s="349" customFormat="1" ht="22.5">
      <c r="A16" s="346" t="s">
        <v>248</v>
      </c>
      <c r="B16" s="347" t="s">
        <v>303</v>
      </c>
      <c r="C16" s="348"/>
      <c r="D16" s="348"/>
      <c r="E16" s="348"/>
      <c r="F16" s="347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X16" s="350"/>
    </row>
    <row r="17" spans="1:24" s="349" customFormat="1" ht="24">
      <c r="A17" s="346"/>
      <c r="B17" s="351" t="s">
        <v>89</v>
      </c>
      <c r="C17" s="348"/>
      <c r="D17" s="348"/>
      <c r="E17" s="348"/>
      <c r="F17" s="347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X17" s="350"/>
    </row>
    <row r="18" spans="1:18" s="54" customFormat="1" ht="24">
      <c r="A18" s="130"/>
      <c r="B18" s="134"/>
      <c r="C18" s="53"/>
      <c r="D18" s="53"/>
      <c r="E18" s="53"/>
      <c r="F18" s="51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s="54" customFormat="1" ht="12" customHeight="1">
      <c r="A19" s="130"/>
      <c r="B19" s="52"/>
      <c r="C19" s="53"/>
      <c r="D19" s="53"/>
      <c r="E19" s="53"/>
      <c r="F19" s="5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s="54" customFormat="1" ht="12" customHeight="1">
      <c r="A20" s="130"/>
      <c r="B20" s="52"/>
      <c r="C20" s="53"/>
      <c r="D20" s="53"/>
      <c r="E20" s="53"/>
      <c r="F20" s="5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4" s="54" customFormat="1" ht="22.5">
      <c r="A21" s="130" t="s">
        <v>298</v>
      </c>
      <c r="B21" s="51" t="s">
        <v>236</v>
      </c>
      <c r="C21" s="53"/>
      <c r="D21" s="53"/>
      <c r="E21" s="53"/>
      <c r="F21" s="5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X21" s="56"/>
    </row>
    <row r="22" spans="1:24" s="54" customFormat="1" ht="22.5">
      <c r="A22" s="130"/>
      <c r="B22" s="52" t="s">
        <v>364</v>
      </c>
      <c r="C22" s="53"/>
      <c r="D22" s="53"/>
      <c r="E22" s="53"/>
      <c r="F22" s="51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X22" s="56"/>
    </row>
    <row r="23" spans="1:24" s="54" customFormat="1" ht="22.5">
      <c r="A23" s="322" t="s">
        <v>249</v>
      </c>
      <c r="B23" s="51" t="s">
        <v>237</v>
      </c>
      <c r="C23" s="53"/>
      <c r="D23" s="53"/>
      <c r="E23" s="53"/>
      <c r="F23" s="57"/>
      <c r="G23" s="203"/>
      <c r="H23" s="203"/>
      <c r="I23" s="203"/>
      <c r="J23" s="57"/>
      <c r="K23" s="203"/>
      <c r="L23" s="203"/>
      <c r="M23" s="57"/>
      <c r="N23" s="57"/>
      <c r="O23" s="204"/>
      <c r="P23" s="57"/>
      <c r="Q23" s="57"/>
      <c r="R23" s="204"/>
      <c r="S23" s="57"/>
      <c r="X23" s="56"/>
    </row>
    <row r="24" spans="1:24" s="259" customFormat="1" ht="24.75">
      <c r="A24" s="258"/>
      <c r="B24" s="134"/>
      <c r="F24" s="247" t="s">
        <v>240</v>
      </c>
      <c r="G24" s="261"/>
      <c r="H24" s="261"/>
      <c r="I24" s="261"/>
      <c r="J24" s="247" t="s">
        <v>301</v>
      </c>
      <c r="K24" s="261"/>
      <c r="L24" s="261"/>
      <c r="M24" s="545" t="s">
        <v>304</v>
      </c>
      <c r="N24" s="545"/>
      <c r="O24" s="248"/>
      <c r="P24" s="247" t="s">
        <v>191</v>
      </c>
      <c r="Q24" s="326"/>
      <c r="R24" s="248"/>
      <c r="X24" s="260"/>
    </row>
    <row r="25" spans="1:24" s="54" customFormat="1" ht="22.5">
      <c r="A25" s="130"/>
      <c r="B25" s="52"/>
      <c r="C25" s="53"/>
      <c r="D25" s="53"/>
      <c r="E25" s="53"/>
      <c r="F25" s="57" t="s">
        <v>238</v>
      </c>
      <c r="G25" s="203"/>
      <c r="H25" s="203"/>
      <c r="I25" s="203"/>
      <c r="J25" s="57">
        <v>18</v>
      </c>
      <c r="K25" s="203"/>
      <c r="L25" s="203"/>
      <c r="M25" s="544">
        <v>0</v>
      </c>
      <c r="N25" s="544"/>
      <c r="O25" s="204"/>
      <c r="P25" s="52" t="s">
        <v>362</v>
      </c>
      <c r="Q25" s="327"/>
      <c r="R25" s="204"/>
      <c r="X25" s="56"/>
    </row>
    <row r="26" spans="1:24" s="54" customFormat="1" ht="22.5">
      <c r="A26" s="130"/>
      <c r="B26" s="52"/>
      <c r="C26" s="53"/>
      <c r="D26" s="53"/>
      <c r="E26" s="53"/>
      <c r="F26" s="57" t="s">
        <v>239</v>
      </c>
      <c r="G26" s="203"/>
      <c r="H26" s="203"/>
      <c r="I26" s="203"/>
      <c r="J26" s="57">
        <v>18</v>
      </c>
      <c r="K26" s="203"/>
      <c r="L26" s="203"/>
      <c r="M26" s="544">
        <v>0</v>
      </c>
      <c r="N26" s="544"/>
      <c r="O26" s="204"/>
      <c r="P26" s="52" t="s">
        <v>363</v>
      </c>
      <c r="Q26" s="327"/>
      <c r="R26" s="204"/>
      <c r="X26" s="56"/>
    </row>
    <row r="27" spans="1:24" s="54" customFormat="1" ht="22.5">
      <c r="A27" s="130"/>
      <c r="B27" s="52"/>
      <c r="C27" s="53"/>
      <c r="D27" s="53"/>
      <c r="E27" s="53"/>
      <c r="F27" s="57" t="s">
        <v>127</v>
      </c>
      <c r="G27" s="203"/>
      <c r="H27" s="203"/>
      <c r="I27" s="203"/>
      <c r="J27" s="57">
        <v>18</v>
      </c>
      <c r="K27" s="203"/>
      <c r="L27" s="203"/>
      <c r="M27" s="544">
        <v>0</v>
      </c>
      <c r="N27" s="544"/>
      <c r="O27" s="204"/>
      <c r="P27" s="52" t="s">
        <v>363</v>
      </c>
      <c r="Q27" s="327"/>
      <c r="R27" s="204"/>
      <c r="X27" s="56"/>
    </row>
    <row r="28" spans="1:24" s="54" customFormat="1" ht="22.5">
      <c r="A28" s="322" t="s">
        <v>250</v>
      </c>
      <c r="B28" s="51" t="s">
        <v>241</v>
      </c>
      <c r="C28" s="53"/>
      <c r="D28" s="53"/>
      <c r="E28" s="53"/>
      <c r="F28" s="57"/>
      <c r="G28" s="203"/>
      <c r="H28" s="203"/>
      <c r="I28" s="203"/>
      <c r="J28" s="57"/>
      <c r="K28" s="203"/>
      <c r="L28" s="203"/>
      <c r="M28" s="57"/>
      <c r="N28" s="57"/>
      <c r="O28" s="204"/>
      <c r="P28" s="57"/>
      <c r="Q28" s="57"/>
      <c r="R28" s="204"/>
      <c r="S28" s="57"/>
      <c r="X28" s="56"/>
    </row>
    <row r="29" spans="1:24" s="259" customFormat="1" ht="24.75">
      <c r="A29" s="258"/>
      <c r="B29" s="134"/>
      <c r="F29" s="247" t="s">
        <v>305</v>
      </c>
      <c r="G29" s="261"/>
      <c r="H29" s="261"/>
      <c r="I29" s="261"/>
      <c r="J29" s="247" t="s">
        <v>301</v>
      </c>
      <c r="K29" s="261"/>
      <c r="L29" s="261"/>
      <c r="M29" s="545" t="s">
        <v>306</v>
      </c>
      <c r="N29" s="545"/>
      <c r="O29" s="248"/>
      <c r="P29" s="545" t="s">
        <v>337</v>
      </c>
      <c r="Q29" s="545"/>
      <c r="R29" s="248"/>
      <c r="S29" s="247" t="s">
        <v>191</v>
      </c>
      <c r="X29" s="260"/>
    </row>
    <row r="30" spans="1:24" s="54" customFormat="1" ht="65.25">
      <c r="A30" s="130"/>
      <c r="B30" s="52"/>
      <c r="C30" s="53"/>
      <c r="D30" s="53"/>
      <c r="E30" s="53"/>
      <c r="F30" s="57" t="s">
        <v>338</v>
      </c>
      <c r="G30" s="203"/>
      <c r="H30" s="203"/>
      <c r="I30" s="203"/>
      <c r="J30" s="57">
        <v>12</v>
      </c>
      <c r="K30" s="203"/>
      <c r="L30" s="203"/>
      <c r="M30" s="544">
        <v>66</v>
      </c>
      <c r="N30" s="544"/>
      <c r="O30" s="204"/>
      <c r="P30" s="544" t="s">
        <v>339</v>
      </c>
      <c r="Q30" s="544"/>
      <c r="R30" s="204"/>
      <c r="S30" s="352" t="s">
        <v>340</v>
      </c>
      <c r="X30" s="56"/>
    </row>
    <row r="31" spans="1:24" s="54" customFormat="1" ht="22.5">
      <c r="A31" s="130"/>
      <c r="B31" s="52"/>
      <c r="C31" s="53"/>
      <c r="D31" s="53"/>
      <c r="E31" s="53"/>
      <c r="F31" s="57"/>
      <c r="G31" s="203"/>
      <c r="H31" s="203"/>
      <c r="I31" s="203"/>
      <c r="J31" s="57"/>
      <c r="K31" s="203"/>
      <c r="L31" s="203"/>
      <c r="M31" s="544"/>
      <c r="N31" s="544"/>
      <c r="O31" s="204"/>
      <c r="P31" s="544"/>
      <c r="Q31" s="544"/>
      <c r="R31" s="204"/>
      <c r="S31" s="57"/>
      <c r="X31" s="56"/>
    </row>
    <row r="32" spans="1:24" s="54" customFormat="1" ht="22.5">
      <c r="A32" s="130"/>
      <c r="B32" s="52"/>
      <c r="C32" s="53"/>
      <c r="D32" s="53"/>
      <c r="E32" s="53"/>
      <c r="F32" s="57"/>
      <c r="G32" s="203"/>
      <c r="H32" s="203"/>
      <c r="I32" s="203"/>
      <c r="J32" s="57"/>
      <c r="K32" s="203"/>
      <c r="L32" s="203"/>
      <c r="M32" s="544"/>
      <c r="N32" s="544"/>
      <c r="O32" s="204"/>
      <c r="P32" s="544"/>
      <c r="Q32" s="544"/>
      <c r="R32" s="204"/>
      <c r="S32" s="57"/>
      <c r="X32" s="56"/>
    </row>
    <row r="33" spans="2:19" ht="23.25">
      <c r="B33" s="431"/>
      <c r="C33" s="432"/>
      <c r="D33" s="432"/>
      <c r="E33" s="432"/>
      <c r="F33" s="432"/>
      <c r="G33" s="432"/>
      <c r="H33" s="432"/>
      <c r="I33" s="432"/>
      <c r="J33" s="432"/>
      <c r="K33" s="433"/>
      <c r="L33" s="433"/>
      <c r="M33" s="433"/>
      <c r="N33" s="433"/>
      <c r="O33" s="433"/>
      <c r="P33" s="433"/>
      <c r="Q33" s="433"/>
      <c r="R33" s="433"/>
      <c r="S33" s="433"/>
    </row>
    <row r="34" spans="1:19" s="263" customFormat="1" ht="29.25">
      <c r="A34" s="323"/>
      <c r="B34" s="434"/>
      <c r="C34" s="434"/>
      <c r="D34" s="434"/>
      <c r="E34" s="434"/>
      <c r="F34" s="435"/>
      <c r="G34" s="434"/>
      <c r="H34" s="434"/>
      <c r="I34" s="434"/>
      <c r="J34" s="434"/>
      <c r="K34" s="436"/>
      <c r="L34" s="436"/>
      <c r="M34" s="436"/>
      <c r="N34" s="436"/>
      <c r="O34" s="436"/>
      <c r="P34" s="436"/>
      <c r="Q34" s="436"/>
      <c r="R34" s="436"/>
      <c r="S34" s="436"/>
    </row>
    <row r="35" spans="1:10" s="263" customFormat="1" ht="29.25">
      <c r="A35" s="323"/>
      <c r="B35" s="262"/>
      <c r="C35" s="262"/>
      <c r="D35" s="262"/>
      <c r="E35" s="262"/>
      <c r="F35" s="134"/>
      <c r="G35" s="262"/>
      <c r="H35" s="262"/>
      <c r="I35" s="262"/>
      <c r="J35" s="262"/>
    </row>
    <row r="36" spans="1:10" s="263" customFormat="1" ht="29.25">
      <c r="A36" s="323"/>
      <c r="B36" s="262"/>
      <c r="C36" s="262"/>
      <c r="D36" s="262"/>
      <c r="E36" s="262"/>
      <c r="F36" s="134"/>
      <c r="G36" s="262"/>
      <c r="H36" s="262"/>
      <c r="I36" s="262"/>
      <c r="J36" s="262"/>
    </row>
    <row r="37" spans="1:10" s="263" customFormat="1" ht="29.25">
      <c r="A37" s="323"/>
      <c r="B37" s="330"/>
      <c r="C37" s="262"/>
      <c r="D37" s="262"/>
      <c r="E37" s="262"/>
      <c r="F37" s="134"/>
      <c r="G37" s="262"/>
      <c r="H37" s="262"/>
      <c r="I37" s="262"/>
      <c r="J37" s="262"/>
    </row>
    <row r="38" spans="1:10" s="263" customFormat="1" ht="29.25">
      <c r="A38" s="323"/>
      <c r="B38" s="133"/>
      <c r="C38" s="262"/>
      <c r="D38" s="262"/>
      <c r="E38" s="262"/>
      <c r="F38" s="134"/>
      <c r="G38" s="262"/>
      <c r="H38" s="262"/>
      <c r="I38" s="262"/>
      <c r="J38" s="262"/>
    </row>
    <row r="39" spans="2:13" ht="29.25" customHeight="1">
      <c r="B39" s="38"/>
      <c r="C39" s="38"/>
      <c r="D39" s="38"/>
      <c r="E39" s="38"/>
      <c r="F39" s="38"/>
      <c r="G39" s="38"/>
      <c r="H39" s="38"/>
      <c r="I39" s="38"/>
      <c r="J39" s="38"/>
      <c r="M39" s="245">
        <v>3</v>
      </c>
    </row>
    <row r="40" spans="2:10" ht="23.25">
      <c r="B40" s="38"/>
      <c r="C40" s="38"/>
      <c r="D40" s="38"/>
      <c r="E40" s="38"/>
      <c r="F40" s="38"/>
      <c r="G40" s="38"/>
      <c r="H40" s="38"/>
      <c r="I40" s="38"/>
      <c r="J40" s="38"/>
    </row>
    <row r="41" spans="2:10" ht="23.25">
      <c r="B41" s="38"/>
      <c r="C41" s="38"/>
      <c r="D41" s="38"/>
      <c r="E41" s="38"/>
      <c r="F41" s="38"/>
      <c r="G41" s="38"/>
      <c r="H41" s="38"/>
      <c r="I41" s="38"/>
      <c r="J41" s="38"/>
    </row>
    <row r="42" spans="2:10" ht="23.25">
      <c r="B42" s="38"/>
      <c r="C42" s="38"/>
      <c r="D42" s="38"/>
      <c r="E42" s="38"/>
      <c r="F42" s="38"/>
      <c r="G42" s="38"/>
      <c r="H42" s="38"/>
      <c r="I42" s="38"/>
      <c r="J42" s="38"/>
    </row>
    <row r="43" spans="2:10" ht="23.25">
      <c r="B43" s="38"/>
      <c r="C43" s="38"/>
      <c r="D43" s="38"/>
      <c r="E43" s="38"/>
      <c r="F43" s="38"/>
      <c r="G43" s="38"/>
      <c r="H43" s="38"/>
      <c r="I43" s="38"/>
      <c r="J43" s="38"/>
    </row>
    <row r="44" spans="2:10" ht="23.25">
      <c r="B44" s="38"/>
      <c r="C44" s="37"/>
      <c r="D44" s="37"/>
      <c r="E44" s="37"/>
      <c r="F44" s="37"/>
      <c r="G44" s="37"/>
      <c r="H44" s="37"/>
      <c r="I44" s="37"/>
      <c r="J44" s="37"/>
    </row>
    <row r="45" spans="2:10" ht="23.25">
      <c r="B45" s="36"/>
      <c r="C45" s="37"/>
      <c r="D45" s="37"/>
      <c r="E45" s="37"/>
      <c r="F45" s="37"/>
      <c r="G45" s="37"/>
      <c r="H45" s="37"/>
      <c r="I45" s="37"/>
      <c r="J45" s="37"/>
    </row>
    <row r="46" ht="23.25">
      <c r="B46" s="37"/>
    </row>
  </sheetData>
  <sheetProtection/>
  <mergeCells count="22">
    <mergeCell ref="A3:S3"/>
    <mergeCell ref="A2:S2"/>
    <mergeCell ref="A1:S1"/>
    <mergeCell ref="N11:O11"/>
    <mergeCell ref="B4:J4"/>
    <mergeCell ref="B5:S5"/>
    <mergeCell ref="B8:S8"/>
    <mergeCell ref="M32:N32"/>
    <mergeCell ref="P32:Q32"/>
    <mergeCell ref="M26:N26"/>
    <mergeCell ref="M27:N27"/>
    <mergeCell ref="M29:N29"/>
    <mergeCell ref="P29:Q29"/>
    <mergeCell ref="M30:N30"/>
    <mergeCell ref="P30:Q30"/>
    <mergeCell ref="M31:N31"/>
    <mergeCell ref="P31:Q31"/>
    <mergeCell ref="N12:O12"/>
    <mergeCell ref="M25:N25"/>
    <mergeCell ref="M24:N24"/>
    <mergeCell ref="N14:O14"/>
    <mergeCell ref="N13:O13"/>
  </mergeCells>
  <printOptions/>
  <pageMargins left="0.35433070866141736" right="0.35433070866141736" top="0.5905511811023623" bottom="0.5905511811023623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rightToLeft="1" view="pageBreakPreview" zoomScale="110" zoomScaleSheetLayoutView="110" zoomScalePageLayoutView="0" workbookViewId="0" topLeftCell="B7">
      <selection activeCell="F9" sqref="F9"/>
    </sheetView>
  </sheetViews>
  <sheetFormatPr defaultColWidth="9.140625" defaultRowHeight="12.75"/>
  <cols>
    <col min="1" max="1" width="5.57421875" style="0" customWidth="1"/>
    <col min="2" max="2" width="35.00390625" style="34" customWidth="1"/>
    <col min="3" max="3" width="10.7109375" style="0" customWidth="1"/>
    <col min="4" max="4" width="2.421875" style="0" customWidth="1"/>
    <col min="5" max="5" width="11.00390625" style="0" customWidth="1"/>
    <col min="6" max="6" width="1.8515625" style="0" customWidth="1"/>
    <col min="7" max="7" width="11.28125" style="0" customWidth="1"/>
    <col min="8" max="8" width="2.421875" style="0" customWidth="1"/>
    <col min="9" max="9" width="10.8515625" style="0" customWidth="1"/>
    <col min="10" max="10" width="2.140625" style="0" customWidth="1"/>
    <col min="11" max="11" width="10.7109375" style="0" customWidth="1"/>
    <col min="12" max="12" width="2.00390625" style="0" customWidth="1"/>
    <col min="13" max="13" width="9.8515625" style="0" customWidth="1"/>
    <col min="14" max="14" width="2.00390625" style="0" customWidth="1"/>
    <col min="15" max="15" width="11.140625" style="0" customWidth="1"/>
    <col min="16" max="16" width="3.8515625" style="0" customWidth="1"/>
  </cols>
  <sheetData>
    <row r="1" spans="2:18" ht="28.5"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61"/>
      <c r="Q1" s="61"/>
      <c r="R1" s="61"/>
    </row>
    <row r="2" spans="2:18" ht="28.5">
      <c r="B2" s="541" t="s">
        <v>189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61"/>
      <c r="Q2" s="61"/>
      <c r="R2" s="61"/>
    </row>
    <row r="3" spans="2:18" ht="28.5">
      <c r="B3" s="541" t="s">
        <v>358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61"/>
      <c r="Q3" s="61"/>
      <c r="R3" s="61"/>
    </row>
    <row r="4" spans="1:11" s="311" customFormat="1" ht="64.5" customHeight="1">
      <c r="A4" s="308" t="s">
        <v>287</v>
      </c>
      <c r="B4" s="309" t="s">
        <v>192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2:15" s="60" customFormat="1" ht="24">
      <c r="B5" s="135"/>
      <c r="C5" s="226" t="s">
        <v>41</v>
      </c>
      <c r="D5" s="170"/>
      <c r="E5" s="545" t="s">
        <v>69</v>
      </c>
      <c r="F5" s="545"/>
      <c r="G5" s="545"/>
      <c r="H5" s="225"/>
      <c r="I5" s="545" t="s">
        <v>70</v>
      </c>
      <c r="J5" s="554"/>
      <c r="K5" s="545"/>
      <c r="L5" s="221"/>
      <c r="M5" s="545" t="s">
        <v>286</v>
      </c>
      <c r="N5" s="554"/>
      <c r="O5" s="545"/>
    </row>
    <row r="6" spans="2:15" s="60" customFormat="1" ht="24">
      <c r="B6" s="135"/>
      <c r="C6" s="132"/>
      <c r="D6" s="132"/>
      <c r="E6" s="224" t="s">
        <v>357</v>
      </c>
      <c r="F6" s="223"/>
      <c r="G6" s="224" t="s">
        <v>333</v>
      </c>
      <c r="H6" s="136"/>
      <c r="I6" s="224" t="s">
        <v>357</v>
      </c>
      <c r="J6" s="136"/>
      <c r="K6" s="224" t="s">
        <v>333</v>
      </c>
      <c r="M6" s="224" t="s">
        <v>357</v>
      </c>
      <c r="N6" s="136"/>
      <c r="O6" s="224" t="s">
        <v>333</v>
      </c>
    </row>
    <row r="7" spans="2:15" s="60" customFormat="1" ht="24">
      <c r="B7" s="264" t="s">
        <v>341</v>
      </c>
      <c r="C7" s="205" t="s">
        <v>342</v>
      </c>
      <c r="D7" s="437"/>
      <c r="E7" s="223">
        <v>20100</v>
      </c>
      <c r="F7" s="454"/>
      <c r="G7" s="223">
        <v>20100</v>
      </c>
      <c r="H7" s="205"/>
      <c r="I7" s="223">
        <v>20000</v>
      </c>
      <c r="J7" s="454"/>
      <c r="K7" s="223">
        <v>19000</v>
      </c>
      <c r="M7" s="223">
        <v>20000</v>
      </c>
      <c r="N7" s="454"/>
      <c r="O7" s="223">
        <v>13500</v>
      </c>
    </row>
    <row r="8" spans="2:15" s="60" customFormat="1" ht="24">
      <c r="B8" s="264"/>
      <c r="C8" s="205"/>
      <c r="D8" s="205"/>
      <c r="E8" s="136"/>
      <c r="F8" s="222"/>
      <c r="G8" s="136"/>
      <c r="H8" s="205"/>
      <c r="I8" s="136"/>
      <c r="J8" s="222"/>
      <c r="K8" s="136"/>
      <c r="M8" s="136"/>
      <c r="N8" s="222"/>
      <c r="O8" s="136"/>
    </row>
    <row r="9" spans="2:15" s="60" customFormat="1" ht="24">
      <c r="B9" s="264"/>
      <c r="C9" s="205"/>
      <c r="D9" s="205"/>
      <c r="E9" s="136"/>
      <c r="F9" s="222"/>
      <c r="G9" s="136"/>
      <c r="H9" s="205"/>
      <c r="I9" s="136"/>
      <c r="J9" s="222"/>
      <c r="K9" s="136"/>
      <c r="M9" s="136"/>
      <c r="N9" s="222"/>
      <c r="O9" s="136"/>
    </row>
    <row r="10" spans="2:11" s="60" customFormat="1" ht="5.25" customHeight="1">
      <c r="B10" s="138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s="60" customFormat="1" ht="24" hidden="1">
      <c r="B11" s="138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2:11" s="60" customFormat="1" ht="24" hidden="1">
      <c r="B12" s="138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2:11" s="60" customFormat="1" ht="54" customHeight="1">
      <c r="B13" s="549" t="s">
        <v>245</v>
      </c>
      <c r="C13" s="549"/>
      <c r="D13" s="137"/>
      <c r="E13" s="552"/>
      <c r="F13" s="552"/>
      <c r="G13" s="552"/>
      <c r="H13" s="139"/>
      <c r="I13" s="552"/>
      <c r="J13" s="552"/>
      <c r="K13" s="552"/>
    </row>
    <row r="14" spans="2:15" s="60" customFormat="1" ht="24">
      <c r="B14" s="548" t="s">
        <v>366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</row>
    <row r="15" spans="2:15" s="60" customFormat="1" ht="24">
      <c r="B15" s="548" t="s">
        <v>365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</row>
    <row r="16" spans="2:15" s="60" customFormat="1" ht="24.75" customHeight="1">
      <c r="B16" s="553" t="s">
        <v>348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</row>
    <row r="17" spans="2:15" s="353" customFormat="1" ht="20.25" customHeight="1">
      <c r="B17" s="551" t="s">
        <v>283</v>
      </c>
      <c r="C17" s="551"/>
      <c r="D17" s="551"/>
      <c r="E17" s="551"/>
      <c r="F17" s="551"/>
      <c r="G17" s="551"/>
      <c r="H17" s="551"/>
      <c r="I17" s="551"/>
      <c r="J17" s="551"/>
      <c r="K17" s="551"/>
      <c r="L17" s="60"/>
      <c r="M17" s="60"/>
      <c r="N17" s="60"/>
      <c r="O17" s="60"/>
    </row>
    <row r="18" spans="2:15" s="353" customFormat="1" ht="35.25" customHeight="1">
      <c r="B18" s="138" t="s">
        <v>246</v>
      </c>
      <c r="C18" s="377"/>
      <c r="D18" s="377"/>
      <c r="E18" s="136" t="s">
        <v>65</v>
      </c>
      <c r="F18" s="377"/>
      <c r="G18" s="377"/>
      <c r="H18" s="377"/>
      <c r="I18" s="377"/>
      <c r="J18" s="377"/>
      <c r="K18" s="136" t="s">
        <v>66</v>
      </c>
      <c r="L18" s="377"/>
      <c r="M18" s="377"/>
      <c r="N18" s="60"/>
      <c r="O18" s="60"/>
    </row>
    <row r="19" spans="2:15" s="353" customFormat="1" ht="24">
      <c r="B19" s="138" t="s">
        <v>69</v>
      </c>
      <c r="C19" s="377"/>
      <c r="D19" s="377"/>
      <c r="E19" s="136" t="s">
        <v>231</v>
      </c>
      <c r="F19" s="377"/>
      <c r="G19" s="377"/>
      <c r="H19" s="377"/>
      <c r="I19" s="377"/>
      <c r="J19" s="377"/>
      <c r="K19" s="136" t="s">
        <v>231</v>
      </c>
      <c r="L19" s="377"/>
      <c r="M19" s="377"/>
      <c r="N19" s="60"/>
      <c r="O19" s="60"/>
    </row>
    <row r="20" spans="2:15" s="353" customFormat="1" ht="24">
      <c r="B20" s="138" t="s">
        <v>70</v>
      </c>
      <c r="C20" s="137"/>
      <c r="D20" s="137"/>
      <c r="E20" s="205" t="s">
        <v>231</v>
      </c>
      <c r="F20" s="137"/>
      <c r="G20" s="137"/>
      <c r="H20" s="137"/>
      <c r="I20" s="137"/>
      <c r="J20" s="137"/>
      <c r="K20" s="205" t="s">
        <v>231</v>
      </c>
      <c r="L20" s="137"/>
      <c r="M20" s="137"/>
      <c r="N20" s="60"/>
      <c r="O20" s="60"/>
    </row>
    <row r="21" spans="2:15" s="353" customFormat="1" ht="24">
      <c r="B21" s="138" t="s">
        <v>72</v>
      </c>
      <c r="C21" s="137"/>
      <c r="D21" s="137"/>
      <c r="E21" s="205" t="s">
        <v>231</v>
      </c>
      <c r="F21" s="137"/>
      <c r="G21" s="137"/>
      <c r="H21" s="137"/>
      <c r="I21" s="137"/>
      <c r="J21" s="137"/>
      <c r="K21" s="205" t="s">
        <v>231</v>
      </c>
      <c r="L21" s="137"/>
      <c r="M21" s="137"/>
      <c r="N21" s="60"/>
      <c r="O21" s="60"/>
    </row>
    <row r="22" spans="2:15" s="353" customFormat="1" ht="24">
      <c r="B22" s="138" t="s">
        <v>71</v>
      </c>
      <c r="C22" s="137"/>
      <c r="D22" s="137"/>
      <c r="E22" s="205" t="s">
        <v>231</v>
      </c>
      <c r="F22" s="137"/>
      <c r="G22" s="137"/>
      <c r="H22" s="137"/>
      <c r="I22" s="137"/>
      <c r="J22" s="137"/>
      <c r="K22" s="205" t="s">
        <v>231</v>
      </c>
      <c r="L22" s="137"/>
      <c r="M22" s="137"/>
      <c r="N22" s="60"/>
      <c r="O22" s="60"/>
    </row>
    <row r="23" spans="2:15" s="353" customFormat="1" ht="24">
      <c r="B23" s="138" t="s">
        <v>73</v>
      </c>
      <c r="C23" s="137"/>
      <c r="D23" s="137"/>
      <c r="E23" s="205" t="s">
        <v>231</v>
      </c>
      <c r="F23" s="137"/>
      <c r="G23" s="137"/>
      <c r="H23" s="137"/>
      <c r="I23" s="137"/>
      <c r="J23" s="137"/>
      <c r="K23" s="205" t="s">
        <v>231</v>
      </c>
      <c r="L23" s="137"/>
      <c r="M23" s="137"/>
      <c r="N23" s="60"/>
      <c r="O23" s="60"/>
    </row>
    <row r="24" spans="2:15" s="353" customFormat="1" ht="24">
      <c r="B24" s="138" t="s">
        <v>71</v>
      </c>
      <c r="C24" s="137"/>
      <c r="D24" s="137"/>
      <c r="E24" s="205" t="s">
        <v>231</v>
      </c>
      <c r="F24" s="137"/>
      <c r="G24" s="137"/>
      <c r="H24" s="137"/>
      <c r="I24" s="137"/>
      <c r="J24" s="137"/>
      <c r="K24" s="205" t="s">
        <v>231</v>
      </c>
      <c r="L24" s="137"/>
      <c r="M24" s="137"/>
      <c r="N24" s="60"/>
      <c r="O24" s="60"/>
    </row>
    <row r="25" spans="2:15" s="353" customFormat="1" ht="24">
      <c r="B25" s="138"/>
      <c r="C25" s="137"/>
      <c r="D25" s="137"/>
      <c r="E25" s="137"/>
      <c r="F25" s="137"/>
      <c r="G25" s="137"/>
      <c r="H25" s="137"/>
      <c r="I25" s="137"/>
      <c r="J25" s="137"/>
      <c r="K25" s="205"/>
      <c r="L25" s="137"/>
      <c r="M25" s="137"/>
      <c r="N25" s="60"/>
      <c r="O25" s="60"/>
    </row>
    <row r="26" spans="2:15" s="353" customFormat="1" ht="42.75" customHeight="1">
      <c r="B26" s="551" t="s">
        <v>307</v>
      </c>
      <c r="C26" s="551"/>
      <c r="D26" s="551"/>
      <c r="E26" s="551"/>
      <c r="F26" s="551"/>
      <c r="G26" s="551"/>
      <c r="H26" s="551"/>
      <c r="I26" s="551"/>
      <c r="J26" s="551"/>
      <c r="K26" s="551"/>
      <c r="L26" s="60"/>
      <c r="M26" s="60"/>
      <c r="N26" s="60"/>
      <c r="O26" s="60"/>
    </row>
    <row r="27" spans="2:15" s="353" customFormat="1" ht="22.5"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60"/>
      <c r="M27" s="60"/>
      <c r="N27" s="60"/>
      <c r="O27" s="60"/>
    </row>
    <row r="28" spans="2:15" s="353" customFormat="1" ht="27">
      <c r="B28" s="379" t="s">
        <v>246</v>
      </c>
      <c r="C28" s="377"/>
      <c r="D28" s="377"/>
      <c r="E28" s="136" t="s">
        <v>67</v>
      </c>
      <c r="F28" s="377"/>
      <c r="G28" s="377"/>
      <c r="H28" s="377"/>
      <c r="I28" s="377"/>
      <c r="J28" s="377"/>
      <c r="K28" s="136" t="s">
        <v>77</v>
      </c>
      <c r="L28" s="377"/>
      <c r="M28" s="377"/>
      <c r="N28" s="60"/>
      <c r="O28" s="60"/>
    </row>
    <row r="29" spans="2:15" s="353" customFormat="1" ht="27">
      <c r="B29" s="380" t="s">
        <v>232</v>
      </c>
      <c r="C29" s="377"/>
      <c r="D29" s="377"/>
      <c r="E29" s="136" t="s">
        <v>231</v>
      </c>
      <c r="F29" s="377"/>
      <c r="G29" s="377"/>
      <c r="H29" s="377"/>
      <c r="I29" s="377"/>
      <c r="J29" s="377"/>
      <c r="K29" s="136" t="s">
        <v>231</v>
      </c>
      <c r="L29" s="377"/>
      <c r="M29" s="377"/>
      <c r="N29" s="60"/>
      <c r="O29" s="60"/>
    </row>
    <row r="30" spans="2:15" s="353" customFormat="1" ht="27">
      <c r="B30" s="379" t="s">
        <v>69</v>
      </c>
      <c r="C30" s="377"/>
      <c r="D30" s="377"/>
      <c r="E30" s="136" t="s">
        <v>231</v>
      </c>
      <c r="F30" s="377"/>
      <c r="G30" s="377"/>
      <c r="H30" s="377"/>
      <c r="I30" s="377"/>
      <c r="J30" s="377"/>
      <c r="K30" s="136" t="s">
        <v>231</v>
      </c>
      <c r="L30" s="377"/>
      <c r="M30" s="377"/>
      <c r="N30" s="60"/>
      <c r="O30" s="60"/>
    </row>
    <row r="31" spans="2:15" s="353" customFormat="1" ht="27">
      <c r="B31" s="379" t="s">
        <v>70</v>
      </c>
      <c r="C31" s="137"/>
      <c r="D31" s="137"/>
      <c r="E31" s="205" t="s">
        <v>231</v>
      </c>
      <c r="F31" s="137"/>
      <c r="G31" s="137"/>
      <c r="H31" s="137"/>
      <c r="I31" s="137"/>
      <c r="J31" s="137"/>
      <c r="K31" s="205" t="s">
        <v>231</v>
      </c>
      <c r="L31" s="137"/>
      <c r="M31" s="137"/>
      <c r="N31" s="60"/>
      <c r="O31" s="60"/>
    </row>
    <row r="32" spans="2:15" s="353" customFormat="1" ht="27">
      <c r="B32" s="379" t="s">
        <v>74</v>
      </c>
      <c r="C32" s="137"/>
      <c r="D32" s="137"/>
      <c r="E32" s="205" t="s">
        <v>231</v>
      </c>
      <c r="F32" s="137"/>
      <c r="G32" s="137"/>
      <c r="H32" s="137"/>
      <c r="I32" s="137"/>
      <c r="J32" s="137"/>
      <c r="K32" s="205" t="s">
        <v>231</v>
      </c>
      <c r="L32" s="137"/>
      <c r="M32" s="137"/>
      <c r="N32" s="60"/>
      <c r="O32" s="60"/>
    </row>
    <row r="33" spans="2:15" s="353" customFormat="1" ht="27">
      <c r="B33" s="379" t="s">
        <v>71</v>
      </c>
      <c r="C33" s="137"/>
      <c r="D33" s="137"/>
      <c r="E33" s="205" t="s">
        <v>231</v>
      </c>
      <c r="F33" s="137"/>
      <c r="G33" s="137"/>
      <c r="H33" s="137"/>
      <c r="I33" s="137"/>
      <c r="J33" s="137"/>
      <c r="K33" s="205" t="s">
        <v>231</v>
      </c>
      <c r="L33" s="137"/>
      <c r="M33" s="137"/>
      <c r="N33" s="60"/>
      <c r="O33" s="60"/>
    </row>
    <row r="34" spans="2:15" s="353" customFormat="1" ht="27">
      <c r="B34" s="379" t="s">
        <v>75</v>
      </c>
      <c r="C34" s="137"/>
      <c r="D34" s="137"/>
      <c r="E34" s="205" t="s">
        <v>231</v>
      </c>
      <c r="F34" s="137"/>
      <c r="G34" s="137"/>
      <c r="H34" s="137"/>
      <c r="I34" s="137"/>
      <c r="J34" s="137"/>
      <c r="K34" s="205" t="s">
        <v>231</v>
      </c>
      <c r="L34" s="137"/>
      <c r="M34" s="137"/>
      <c r="N34" s="60"/>
      <c r="O34" s="60"/>
    </row>
    <row r="35" spans="2:15" s="353" customFormat="1" ht="27">
      <c r="B35" s="379" t="s">
        <v>71</v>
      </c>
      <c r="C35" s="137"/>
      <c r="D35" s="137"/>
      <c r="E35" s="205" t="s">
        <v>231</v>
      </c>
      <c r="F35" s="137"/>
      <c r="G35" s="137"/>
      <c r="H35" s="137"/>
      <c r="I35" s="137"/>
      <c r="J35" s="137"/>
      <c r="K35" s="205" t="s">
        <v>231</v>
      </c>
      <c r="L35" s="137"/>
      <c r="M35" s="137"/>
      <c r="N35" s="60"/>
      <c r="O35" s="60"/>
    </row>
    <row r="36" s="60" customFormat="1" ht="52.5" customHeight="1">
      <c r="B36" s="59"/>
    </row>
    <row r="37" spans="1:2" s="60" customFormat="1" ht="24.75">
      <c r="A37" s="131" t="s">
        <v>288</v>
      </c>
      <c r="B37" s="133" t="s">
        <v>242</v>
      </c>
    </row>
    <row r="38" spans="2:15" ht="38.25" customHeight="1">
      <c r="B38" s="550" t="s">
        <v>343</v>
      </c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</row>
    <row r="39" ht="16.5" customHeight="1"/>
    <row r="41" ht="18">
      <c r="G41" s="238">
        <v>4</v>
      </c>
    </row>
  </sheetData>
  <sheetProtection/>
  <mergeCells count="15">
    <mergeCell ref="B1:O1"/>
    <mergeCell ref="B2:O2"/>
    <mergeCell ref="B3:O3"/>
    <mergeCell ref="B14:O14"/>
    <mergeCell ref="E5:G5"/>
    <mergeCell ref="I5:K5"/>
    <mergeCell ref="M5:O5"/>
    <mergeCell ref="B15:O15"/>
    <mergeCell ref="B13:C13"/>
    <mergeCell ref="B38:O38"/>
    <mergeCell ref="B17:K17"/>
    <mergeCell ref="B26:K26"/>
    <mergeCell ref="E13:G13"/>
    <mergeCell ref="I13:K13"/>
    <mergeCell ref="B16:O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15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rightToLeft="1" view="pageBreakPreview" zoomScale="110" zoomScaleNormal="120" zoomScaleSheetLayoutView="110" zoomScalePageLayoutView="0" workbookViewId="0" topLeftCell="A7">
      <selection activeCell="I12" sqref="I12"/>
    </sheetView>
  </sheetViews>
  <sheetFormatPr defaultColWidth="9.140625" defaultRowHeight="12.75"/>
  <cols>
    <col min="1" max="1" width="5.28125" style="0" customWidth="1"/>
    <col min="3" max="3" width="5.28125" style="0" customWidth="1"/>
    <col min="4" max="4" width="11.28125" style="0" customWidth="1"/>
    <col min="5" max="5" width="1.8515625" style="0" customWidth="1"/>
    <col min="6" max="6" width="9.28125" style="0" bestFit="1" customWidth="1"/>
    <col min="7" max="7" width="1.28515625" style="0" customWidth="1"/>
    <col min="8" max="8" width="14.28125" style="0" customWidth="1"/>
    <col min="9" max="9" width="1.8515625" style="0" customWidth="1"/>
    <col min="10" max="10" width="2.421875" style="0" customWidth="1"/>
    <col min="11" max="11" width="11.28125" style="0" customWidth="1"/>
    <col min="12" max="12" width="2.28125" style="0" customWidth="1"/>
    <col min="13" max="13" width="12.421875" style="0" customWidth="1"/>
    <col min="14" max="14" width="2.00390625" style="0" customWidth="1"/>
    <col min="15" max="15" width="12.57421875" style="0" customWidth="1"/>
    <col min="16" max="16" width="2.28125" style="0" customWidth="1"/>
    <col min="17" max="17" width="11.28125" style="0" customWidth="1"/>
    <col min="18" max="18" width="2.28125" style="0" customWidth="1"/>
    <col min="19" max="19" width="8.421875" style="0" customWidth="1"/>
    <col min="20" max="20" width="1.57421875" style="0" customWidth="1"/>
    <col min="21" max="21" width="12.421875" style="0" customWidth="1"/>
    <col min="22" max="22" width="1.421875" style="0" customWidth="1"/>
    <col min="23" max="23" width="11.421875" style="0" customWidth="1"/>
    <col min="24" max="24" width="2.00390625" style="0" customWidth="1"/>
    <col min="25" max="25" width="8.7109375" style="0" customWidth="1"/>
    <col min="26" max="26" width="2.00390625" style="0" customWidth="1"/>
    <col min="27" max="27" width="12.421875" style="0" customWidth="1"/>
    <col min="28" max="28" width="2.28125" style="0" customWidth="1"/>
  </cols>
  <sheetData>
    <row r="1" spans="1:27" ht="28.5">
      <c r="A1" s="541" t="s">
        <v>320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</row>
    <row r="2" spans="1:27" ht="28.5">
      <c r="A2" s="541" t="s">
        <v>189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</row>
    <row r="3" spans="1:27" ht="28.5">
      <c r="A3" s="541" t="s">
        <v>358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</row>
    <row r="4" ht="51.75" customHeight="1"/>
    <row r="5" spans="2:3" ht="67.5" customHeight="1">
      <c r="B5" s="369" t="s">
        <v>289</v>
      </c>
      <c r="C5" s="133" t="s">
        <v>295</v>
      </c>
    </row>
    <row r="6" spans="1:31" ht="24.75">
      <c r="A6" s="206"/>
      <c r="B6" s="133"/>
      <c r="D6" s="557" t="s">
        <v>370</v>
      </c>
      <c r="E6" s="557"/>
      <c r="F6" s="557"/>
      <c r="G6" s="557"/>
      <c r="H6" s="557"/>
      <c r="I6" s="557"/>
      <c r="J6" s="331"/>
      <c r="K6" s="556" t="s">
        <v>369</v>
      </c>
      <c r="L6" s="556"/>
      <c r="M6" s="556"/>
      <c r="N6" s="556"/>
      <c r="O6" s="556"/>
      <c r="P6" s="487"/>
      <c r="Q6" s="556" t="s">
        <v>368</v>
      </c>
      <c r="R6" s="556"/>
      <c r="S6" s="556"/>
      <c r="T6" s="556"/>
      <c r="U6" s="556"/>
      <c r="V6" s="455"/>
      <c r="W6" s="556" t="s">
        <v>367</v>
      </c>
      <c r="X6" s="556"/>
      <c r="Y6" s="556"/>
      <c r="Z6" s="556"/>
      <c r="AA6" s="556"/>
      <c r="AB6" s="363"/>
      <c r="AC6" s="363"/>
      <c r="AD6" s="363"/>
      <c r="AE6" s="363"/>
    </row>
    <row r="7" spans="1:31" ht="24.75" customHeight="1">
      <c r="A7" s="206"/>
      <c r="B7" s="133"/>
      <c r="D7" s="474"/>
      <c r="E7" s="475"/>
      <c r="F7" s="555" t="s">
        <v>294</v>
      </c>
      <c r="G7" s="555"/>
      <c r="H7" s="555"/>
      <c r="I7" s="555"/>
      <c r="J7" s="265"/>
      <c r="K7" s="470" t="s">
        <v>243</v>
      </c>
      <c r="L7" s="205"/>
      <c r="M7" s="559" t="s">
        <v>294</v>
      </c>
      <c r="N7" s="559"/>
      <c r="O7" s="559"/>
      <c r="P7" s="265"/>
      <c r="Q7" s="470" t="s">
        <v>243</v>
      </c>
      <c r="R7" s="136"/>
      <c r="S7" s="558"/>
      <c r="T7" s="558"/>
      <c r="U7" s="558"/>
      <c r="V7" s="381"/>
      <c r="W7" s="470" t="s">
        <v>243</v>
      </c>
      <c r="X7" s="136"/>
      <c r="Y7" s="558" t="s">
        <v>294</v>
      </c>
      <c r="Z7" s="558"/>
      <c r="AA7" s="558"/>
      <c r="AB7" s="363"/>
      <c r="AC7" s="363"/>
      <c r="AD7" s="363"/>
      <c r="AE7" s="363"/>
    </row>
    <row r="8" spans="1:31" s="314" customFormat="1" ht="31.5" customHeight="1">
      <c r="A8" s="312"/>
      <c r="B8" s="313"/>
      <c r="D8" s="493" t="s">
        <v>375</v>
      </c>
      <c r="E8" s="476"/>
      <c r="F8" s="477" t="s">
        <v>373</v>
      </c>
      <c r="G8" s="476"/>
      <c r="H8" s="478" t="s">
        <v>374</v>
      </c>
      <c r="I8" s="476"/>
      <c r="J8" s="316"/>
      <c r="K8" s="471" t="s">
        <v>372</v>
      </c>
      <c r="L8" s="315"/>
      <c r="M8" s="472" t="s">
        <v>373</v>
      </c>
      <c r="N8" s="315"/>
      <c r="O8" s="473" t="s">
        <v>374</v>
      </c>
      <c r="P8" s="316"/>
      <c r="Q8" s="471" t="s">
        <v>372</v>
      </c>
      <c r="R8" s="382"/>
      <c r="S8" s="472" t="s">
        <v>373</v>
      </c>
      <c r="T8" s="382"/>
      <c r="U8" s="473" t="s">
        <v>374</v>
      </c>
      <c r="V8" s="383"/>
      <c r="W8" s="471" t="s">
        <v>372</v>
      </c>
      <c r="X8" s="382"/>
      <c r="Y8" s="472" t="s">
        <v>373</v>
      </c>
      <c r="Z8" s="382"/>
      <c r="AA8" s="473" t="s">
        <v>374</v>
      </c>
      <c r="AB8" s="364"/>
      <c r="AC8" s="364"/>
      <c r="AD8" s="364"/>
      <c r="AE8" s="364"/>
    </row>
    <row r="9" spans="1:31" ht="24.75">
      <c r="A9" s="206"/>
      <c r="B9" s="133"/>
      <c r="D9" s="479" t="s">
        <v>138</v>
      </c>
      <c r="E9" s="479"/>
      <c r="F9" s="479" t="s">
        <v>138</v>
      </c>
      <c r="G9" s="479"/>
      <c r="H9" s="479" t="s">
        <v>138</v>
      </c>
      <c r="I9" s="479"/>
      <c r="J9" s="214"/>
      <c r="K9" s="213" t="s">
        <v>138</v>
      </c>
      <c r="L9" s="213"/>
      <c r="M9" s="213" t="s">
        <v>138</v>
      </c>
      <c r="N9" s="214"/>
      <c r="O9" s="384" t="s">
        <v>138</v>
      </c>
      <c r="P9" s="384"/>
      <c r="Q9" s="384" t="s">
        <v>138</v>
      </c>
      <c r="R9" s="384"/>
      <c r="S9" s="384" t="s">
        <v>138</v>
      </c>
      <c r="T9" s="384"/>
      <c r="U9" s="384" t="s">
        <v>138</v>
      </c>
      <c r="V9" s="385"/>
      <c r="W9" s="384" t="s">
        <v>138</v>
      </c>
      <c r="X9" s="384"/>
      <c r="Y9" s="384" t="s">
        <v>138</v>
      </c>
      <c r="Z9" s="384"/>
      <c r="AA9" s="384" t="s">
        <v>138</v>
      </c>
      <c r="AB9" s="363"/>
      <c r="AC9" s="363"/>
      <c r="AD9" s="363"/>
      <c r="AE9" s="363"/>
    </row>
    <row r="10" spans="2:31" s="324" customFormat="1" ht="24">
      <c r="B10" s="134" t="s">
        <v>112</v>
      </c>
      <c r="D10" s="480">
        <v>660128</v>
      </c>
      <c r="E10" s="481"/>
      <c r="F10" s="480">
        <v>905785</v>
      </c>
      <c r="G10" s="481"/>
      <c r="H10" s="480">
        <v>905785</v>
      </c>
      <c r="I10" s="481"/>
      <c r="J10" s="457"/>
      <c r="K10" s="456">
        <v>461809</v>
      </c>
      <c r="L10" s="457"/>
      <c r="M10" s="456">
        <v>549250</v>
      </c>
      <c r="N10" s="457"/>
      <c r="O10" s="458">
        <v>549250</v>
      </c>
      <c r="P10" s="459"/>
      <c r="Q10" s="458">
        <v>476755</v>
      </c>
      <c r="R10" s="459"/>
      <c r="S10" s="460">
        <v>480160</v>
      </c>
      <c r="T10" s="459"/>
      <c r="U10" s="460">
        <v>481160</v>
      </c>
      <c r="V10" s="459"/>
      <c r="W10" s="460">
        <v>417136</v>
      </c>
      <c r="X10" s="459"/>
      <c r="Y10" s="460">
        <v>378750</v>
      </c>
      <c r="Z10" s="459"/>
      <c r="AA10" s="460">
        <v>383000</v>
      </c>
      <c r="AB10" s="362"/>
      <c r="AC10" s="362"/>
      <c r="AD10" s="362"/>
      <c r="AE10" s="362"/>
    </row>
    <row r="11" spans="2:31" s="324" customFormat="1" ht="24">
      <c r="B11" s="134" t="s">
        <v>198</v>
      </c>
      <c r="D11" s="482">
        <v>-650969</v>
      </c>
      <c r="E11" s="483"/>
      <c r="F11" s="482">
        <v>-897444</v>
      </c>
      <c r="G11" s="483"/>
      <c r="H11" s="482">
        <v>-897444</v>
      </c>
      <c r="I11" s="481"/>
      <c r="J11" s="457"/>
      <c r="K11" s="461">
        <v>-449636</v>
      </c>
      <c r="L11" s="457"/>
      <c r="M11" s="461">
        <v>-535158</v>
      </c>
      <c r="N11" s="457"/>
      <c r="O11" s="462">
        <v>-538326</v>
      </c>
      <c r="P11" s="459"/>
      <c r="Q11" s="462">
        <v>-453733</v>
      </c>
      <c r="R11" s="459"/>
      <c r="S11" s="463">
        <v>-458720</v>
      </c>
      <c r="T11" s="459"/>
      <c r="U11" s="462">
        <v>-458411</v>
      </c>
      <c r="V11" s="459"/>
      <c r="W11" s="462">
        <v>-389013</v>
      </c>
      <c r="X11" s="459"/>
      <c r="Y11" s="462">
        <v>-396762</v>
      </c>
      <c r="Z11" s="459"/>
      <c r="AA11" s="460">
        <v>358452</v>
      </c>
      <c r="AB11" s="362"/>
      <c r="AC11" s="362"/>
      <c r="AD11" s="362"/>
      <c r="AE11" s="362"/>
    </row>
    <row r="12" spans="2:31" s="324" customFormat="1" ht="24">
      <c r="B12" s="134" t="s">
        <v>98</v>
      </c>
      <c r="D12" s="480">
        <v>35815</v>
      </c>
      <c r="E12" s="481"/>
      <c r="F12" s="480">
        <v>36453</v>
      </c>
      <c r="G12" s="481"/>
      <c r="H12" s="480">
        <v>36453</v>
      </c>
      <c r="I12" s="481"/>
      <c r="J12" s="457"/>
      <c r="K12" s="462">
        <v>-5251</v>
      </c>
      <c r="L12" s="457"/>
      <c r="M12" s="456">
        <v>16181</v>
      </c>
      <c r="N12" s="457"/>
      <c r="O12" s="462">
        <v>18761</v>
      </c>
      <c r="P12" s="459"/>
      <c r="Q12" s="462">
        <v>-21906</v>
      </c>
      <c r="R12" s="459"/>
      <c r="S12" s="460">
        <v>18789</v>
      </c>
      <c r="T12" s="459"/>
      <c r="U12" s="460">
        <v>19098</v>
      </c>
      <c r="V12" s="459"/>
      <c r="W12" s="462">
        <v>-16326</v>
      </c>
      <c r="X12" s="459"/>
      <c r="Y12" s="462">
        <v>-22412</v>
      </c>
      <c r="Z12" s="459"/>
      <c r="AA12" s="460">
        <v>15075</v>
      </c>
      <c r="AB12" s="362"/>
      <c r="AC12" s="362"/>
      <c r="AD12" s="362"/>
      <c r="AE12" s="362"/>
    </row>
    <row r="13" spans="2:31" s="324" customFormat="1" ht="24">
      <c r="B13" s="134" t="s">
        <v>101</v>
      </c>
      <c r="D13" s="484">
        <v>5750</v>
      </c>
      <c r="E13" s="485"/>
      <c r="F13" s="486">
        <v>6388</v>
      </c>
      <c r="G13" s="485"/>
      <c r="H13" s="486">
        <v>6388</v>
      </c>
      <c r="I13" s="485"/>
      <c r="J13" s="459"/>
      <c r="K13" s="462">
        <v>-28549</v>
      </c>
      <c r="L13" s="459"/>
      <c r="M13" s="458">
        <v>353</v>
      </c>
      <c r="N13" s="459"/>
      <c r="O13" s="462">
        <v>1577</v>
      </c>
      <c r="P13" s="459"/>
      <c r="Q13" s="462">
        <v>-33766</v>
      </c>
      <c r="R13" s="459"/>
      <c r="S13" s="460">
        <v>1789</v>
      </c>
      <c r="T13" s="459"/>
      <c r="U13" s="460">
        <v>2098</v>
      </c>
      <c r="V13" s="459"/>
      <c r="W13" s="462">
        <v>-464</v>
      </c>
      <c r="X13" s="459"/>
      <c r="Y13" s="462">
        <v>-42912</v>
      </c>
      <c r="Z13" s="459"/>
      <c r="AA13" s="460">
        <v>478</v>
      </c>
      <c r="AB13" s="362"/>
      <c r="AC13" s="362"/>
      <c r="AD13" s="362"/>
      <c r="AE13" s="362"/>
    </row>
    <row r="14" spans="15:27" ht="26.25" customHeight="1"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</row>
    <row r="15" spans="15:27" ht="12.75"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</row>
    <row r="16" spans="15:27" ht="12.75"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</row>
    <row r="18" ht="24">
      <c r="B18" s="266"/>
    </row>
    <row r="26" ht="24">
      <c r="O26" s="137">
        <v>5</v>
      </c>
    </row>
  </sheetData>
  <sheetProtection/>
  <mergeCells count="11">
    <mergeCell ref="Q6:U6"/>
    <mergeCell ref="F7:I7"/>
    <mergeCell ref="W6:AA6"/>
    <mergeCell ref="K6:O6"/>
    <mergeCell ref="A1:AA1"/>
    <mergeCell ref="A2:AA2"/>
    <mergeCell ref="A3:AA3"/>
    <mergeCell ref="D6:I6"/>
    <mergeCell ref="Y7:AA7"/>
    <mergeCell ref="M7:O7"/>
    <mergeCell ref="S7:U7"/>
  </mergeCells>
  <printOptions/>
  <pageMargins left="0.25" right="0.3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rightToLeft="1" zoomScale="110" zoomScaleNormal="110" zoomScaleSheetLayoutView="110" zoomScalePageLayoutView="0" workbookViewId="0" topLeftCell="C7">
      <selection activeCell="R19" sqref="R19"/>
    </sheetView>
  </sheetViews>
  <sheetFormatPr defaultColWidth="9.140625" defaultRowHeight="12.75"/>
  <cols>
    <col min="1" max="1" width="0.5625" style="62" customWidth="1"/>
    <col min="2" max="2" width="47.00390625" style="62" bestFit="1" customWidth="1"/>
    <col min="3" max="3" width="2.8515625" style="62" customWidth="1"/>
    <col min="4" max="4" width="9.28125" style="62" customWidth="1"/>
    <col min="5" max="5" width="2.7109375" style="62" customWidth="1"/>
    <col min="6" max="6" width="8.8515625" style="62" customWidth="1"/>
    <col min="7" max="7" width="1.1484375" style="62" customWidth="1"/>
    <col min="8" max="8" width="8.140625" style="62" customWidth="1"/>
    <col min="9" max="9" width="1.1484375" style="62" customWidth="1"/>
    <col min="10" max="10" width="8.7109375" style="62" customWidth="1"/>
    <col min="11" max="11" width="3.140625" style="62" customWidth="1"/>
    <col min="12" max="12" width="8.7109375" style="62" customWidth="1"/>
    <col min="13" max="13" width="2.140625" style="62" customWidth="1"/>
    <col min="14" max="14" width="8.140625" style="62" customWidth="1"/>
    <col min="15" max="15" width="1.8515625" style="62" customWidth="1"/>
    <col min="16" max="16" width="8.28125" style="62" customWidth="1"/>
    <col min="17" max="17" width="1.421875" style="62" customWidth="1"/>
    <col min="18" max="18" width="9.00390625" style="62" customWidth="1"/>
    <col min="19" max="19" width="2.57421875" style="62" customWidth="1"/>
    <col min="20" max="20" width="8.00390625" style="62" customWidth="1"/>
    <col min="21" max="16384" width="9.140625" style="62" customWidth="1"/>
  </cols>
  <sheetData>
    <row r="1" spans="2:20" ht="26.25" customHeight="1"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</row>
    <row r="2" spans="2:20" ht="26.25" customHeight="1">
      <c r="B2" s="541" t="s">
        <v>189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</row>
    <row r="3" spans="2:20" ht="30.75" customHeight="1">
      <c r="B3" s="541" t="s">
        <v>358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</row>
    <row r="4" spans="1:20" ht="12" customHeight="1">
      <c r="A4" s="40"/>
      <c r="B4" s="63"/>
      <c r="C4" s="63"/>
      <c r="D4" s="63"/>
      <c r="E4" s="63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25.5" customHeight="1">
      <c r="A5" s="40"/>
      <c r="B5" s="524" t="s">
        <v>251</v>
      </c>
      <c r="C5" s="524"/>
      <c r="D5" s="524"/>
      <c r="E5" s="524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210"/>
      <c r="T5" s="210"/>
    </row>
    <row r="6" spans="1:20" s="64" customFormat="1" ht="9.75" customHeight="1">
      <c r="A6" s="44"/>
      <c r="B6" s="560" t="s">
        <v>62</v>
      </c>
      <c r="C6" s="97"/>
      <c r="D6" s="522" t="s">
        <v>297</v>
      </c>
      <c r="E6" s="141"/>
      <c r="F6" s="560" t="s">
        <v>357</v>
      </c>
      <c r="G6" s="560"/>
      <c r="H6" s="560"/>
      <c r="I6" s="560"/>
      <c r="J6" s="560"/>
      <c r="K6" s="560"/>
      <c r="L6" s="560"/>
      <c r="M6" s="97"/>
      <c r="N6" s="560" t="s">
        <v>333</v>
      </c>
      <c r="O6" s="560"/>
      <c r="P6" s="560"/>
      <c r="Q6" s="560"/>
      <c r="R6" s="560"/>
      <c r="S6" s="560"/>
      <c r="T6" s="560"/>
    </row>
    <row r="7" spans="1:20" s="64" customFormat="1" ht="15" customHeight="1">
      <c r="A7" s="44"/>
      <c r="B7" s="560"/>
      <c r="C7" s="97"/>
      <c r="D7" s="522"/>
      <c r="E7" s="141"/>
      <c r="F7" s="560"/>
      <c r="G7" s="560"/>
      <c r="H7" s="560"/>
      <c r="I7" s="560"/>
      <c r="J7" s="560"/>
      <c r="K7" s="560"/>
      <c r="L7" s="560"/>
      <c r="M7" s="97"/>
      <c r="N7" s="560" t="s">
        <v>64</v>
      </c>
      <c r="O7" s="560"/>
      <c r="P7" s="560"/>
      <c r="Q7" s="560"/>
      <c r="R7" s="560"/>
      <c r="S7" s="560"/>
      <c r="T7" s="560"/>
    </row>
    <row r="8" spans="1:20" s="64" customFormat="1" ht="2.25" customHeight="1">
      <c r="A8" s="44"/>
      <c r="B8" s="560"/>
      <c r="C8" s="97"/>
      <c r="D8" s="522"/>
      <c r="E8" s="141"/>
      <c r="F8" s="521"/>
      <c r="G8" s="521"/>
      <c r="H8" s="521"/>
      <c r="I8" s="521"/>
      <c r="J8" s="521"/>
      <c r="K8" s="521"/>
      <c r="L8" s="521"/>
      <c r="M8" s="97"/>
      <c r="N8" s="521"/>
      <c r="O8" s="521"/>
      <c r="P8" s="521"/>
      <c r="Q8" s="521"/>
      <c r="R8" s="521"/>
      <c r="S8" s="521"/>
      <c r="T8" s="521"/>
    </row>
    <row r="9" spans="1:20" s="64" customFormat="1" ht="45" customHeight="1">
      <c r="A9" s="44"/>
      <c r="B9" s="521"/>
      <c r="C9" s="97"/>
      <c r="D9" s="523"/>
      <c r="E9" s="141"/>
      <c r="F9" s="154" t="s">
        <v>18</v>
      </c>
      <c r="G9" s="142"/>
      <c r="H9" s="154" t="s">
        <v>61</v>
      </c>
      <c r="I9" s="142"/>
      <c r="J9" s="154" t="s">
        <v>15</v>
      </c>
      <c r="K9" s="142"/>
      <c r="L9" s="154" t="s">
        <v>95</v>
      </c>
      <c r="M9" s="142"/>
      <c r="N9" s="387" t="s">
        <v>18</v>
      </c>
      <c r="O9" s="142"/>
      <c r="P9" s="387" t="s">
        <v>61</v>
      </c>
      <c r="Q9" s="142"/>
      <c r="R9" s="387" t="s">
        <v>15</v>
      </c>
      <c r="S9" s="142"/>
      <c r="T9" s="387" t="s">
        <v>95</v>
      </c>
    </row>
    <row r="10" spans="1:20" s="64" customFormat="1" ht="15.75" customHeight="1">
      <c r="A10" s="45"/>
      <c r="B10" s="143" t="s">
        <v>68</v>
      </c>
      <c r="C10" s="143"/>
      <c r="D10" s="144"/>
      <c r="E10" s="144"/>
      <c r="F10" s="145"/>
      <c r="G10" s="145"/>
      <c r="H10" s="207" t="s">
        <v>349</v>
      </c>
      <c r="I10" s="145"/>
      <c r="J10" s="207" t="s">
        <v>138</v>
      </c>
      <c r="K10" s="207"/>
      <c r="L10" s="207" t="s">
        <v>138</v>
      </c>
      <c r="M10" s="145"/>
      <c r="N10" s="145"/>
      <c r="O10" s="145"/>
      <c r="P10" s="145"/>
      <c r="Q10" s="145"/>
      <c r="R10" s="207" t="s">
        <v>138</v>
      </c>
      <c r="S10" s="207"/>
      <c r="T10" s="207" t="s">
        <v>138</v>
      </c>
    </row>
    <row r="11" spans="1:20" s="64" customFormat="1" ht="19.5" customHeight="1">
      <c r="A11" s="45"/>
      <c r="B11" s="146" t="s">
        <v>347</v>
      </c>
      <c r="C11" s="146"/>
      <c r="D11" s="365" t="s">
        <v>342</v>
      </c>
      <c r="E11" s="147"/>
      <c r="F11" s="57">
        <v>18500</v>
      </c>
      <c r="G11" s="148"/>
      <c r="H11" s="57">
        <v>52837</v>
      </c>
      <c r="I11" s="145"/>
      <c r="J11" s="57">
        <v>977484</v>
      </c>
      <c r="K11" s="57"/>
      <c r="L11" s="57">
        <v>20897</v>
      </c>
      <c r="M11" s="148"/>
      <c r="N11" s="57">
        <v>12500</v>
      </c>
      <c r="O11" s="148"/>
      <c r="P11" s="57">
        <v>44490</v>
      </c>
      <c r="Q11" s="145"/>
      <c r="R11" s="57">
        <v>556128</v>
      </c>
      <c r="S11" s="57"/>
      <c r="T11" s="57">
        <v>7716</v>
      </c>
    </row>
    <row r="12" spans="1:20" s="64" customFormat="1" ht="19.5" customHeight="1" hidden="1">
      <c r="A12" s="45"/>
      <c r="B12" s="149" t="s">
        <v>66</v>
      </c>
      <c r="C12" s="149"/>
      <c r="D12" s="147"/>
      <c r="E12" s="147"/>
      <c r="F12" s="57" t="s">
        <v>91</v>
      </c>
      <c r="G12" s="150"/>
      <c r="H12" s="57" t="s">
        <v>91</v>
      </c>
      <c r="I12" s="151"/>
      <c r="J12" s="57" t="s">
        <v>91</v>
      </c>
      <c r="K12" s="57"/>
      <c r="L12" s="57" t="s">
        <v>91</v>
      </c>
      <c r="M12" s="150"/>
      <c r="N12" s="57" t="s">
        <v>91</v>
      </c>
      <c r="O12" s="150"/>
      <c r="P12" s="57" t="s">
        <v>91</v>
      </c>
      <c r="Q12" s="151"/>
      <c r="R12" s="57" t="s">
        <v>91</v>
      </c>
      <c r="S12" s="57"/>
      <c r="T12" s="57" t="s">
        <v>91</v>
      </c>
    </row>
    <row r="13" spans="1:20" s="64" customFormat="1" ht="19.5" customHeight="1" hidden="1">
      <c r="A13" s="45"/>
      <c r="B13" s="149" t="s">
        <v>67</v>
      </c>
      <c r="C13" s="149"/>
      <c r="D13" s="147"/>
      <c r="E13" s="147"/>
      <c r="F13" s="57" t="s">
        <v>91</v>
      </c>
      <c r="G13" s="150"/>
      <c r="H13" s="57" t="s">
        <v>91</v>
      </c>
      <c r="I13" s="151"/>
      <c r="J13" s="57" t="s">
        <v>91</v>
      </c>
      <c r="K13" s="57"/>
      <c r="L13" s="57" t="s">
        <v>91</v>
      </c>
      <c r="M13" s="150"/>
      <c r="N13" s="57" t="s">
        <v>91</v>
      </c>
      <c r="O13" s="150"/>
      <c r="P13" s="57" t="s">
        <v>91</v>
      </c>
      <c r="Q13" s="151"/>
      <c r="R13" s="57" t="s">
        <v>91</v>
      </c>
      <c r="S13" s="57"/>
      <c r="T13" s="57" t="s">
        <v>91</v>
      </c>
    </row>
    <row r="14" spans="1:20" s="64" customFormat="1" ht="19.5" customHeight="1">
      <c r="A14" s="44"/>
      <c r="B14" s="143" t="s">
        <v>76</v>
      </c>
      <c r="C14" s="143"/>
      <c r="D14" s="147"/>
      <c r="E14" s="147"/>
      <c r="F14" s="150"/>
      <c r="G14" s="150"/>
      <c r="H14" s="150"/>
      <c r="I14" s="151"/>
      <c r="J14" s="150"/>
      <c r="K14" s="150"/>
      <c r="L14" s="150"/>
      <c r="M14" s="150"/>
      <c r="N14" s="150"/>
      <c r="O14" s="150"/>
      <c r="P14" s="150"/>
      <c r="Q14" s="151"/>
      <c r="R14" s="150"/>
      <c r="S14" s="150"/>
      <c r="T14" s="150"/>
    </row>
    <row r="15" spans="1:20" s="64" customFormat="1" ht="19.5" customHeight="1">
      <c r="A15" s="44"/>
      <c r="B15" s="146" t="s">
        <v>347</v>
      </c>
      <c r="C15" s="146"/>
      <c r="D15" s="365" t="s">
        <v>342</v>
      </c>
      <c r="E15" s="147"/>
      <c r="F15" s="57">
        <v>1500</v>
      </c>
      <c r="G15" s="150"/>
      <c r="H15" s="57">
        <v>81000</v>
      </c>
      <c r="I15" s="151"/>
      <c r="J15" s="57">
        <v>121500</v>
      </c>
      <c r="K15" s="57"/>
      <c r="L15" s="57">
        <v>3014</v>
      </c>
      <c r="M15" s="150"/>
      <c r="N15" s="57">
        <v>1000</v>
      </c>
      <c r="O15" s="150"/>
      <c r="P15" s="57">
        <v>81000</v>
      </c>
      <c r="Q15" s="151"/>
      <c r="R15" s="57">
        <v>81000</v>
      </c>
      <c r="S15" s="57"/>
      <c r="T15" s="57">
        <v>1304</v>
      </c>
    </row>
    <row r="16" spans="1:20" s="64" customFormat="1" ht="19.5" customHeight="1" hidden="1">
      <c r="A16" s="44"/>
      <c r="B16" s="149" t="s">
        <v>78</v>
      </c>
      <c r="C16" s="149"/>
      <c r="D16" s="147"/>
      <c r="E16" s="147"/>
      <c r="F16" s="57" t="s">
        <v>91</v>
      </c>
      <c r="G16" s="150"/>
      <c r="H16" s="57" t="s">
        <v>91</v>
      </c>
      <c r="I16" s="151"/>
      <c r="J16" s="57" t="s">
        <v>91</v>
      </c>
      <c r="K16" s="57"/>
      <c r="L16" s="57" t="s">
        <v>91</v>
      </c>
      <c r="M16" s="150"/>
      <c r="N16" s="57" t="s">
        <v>91</v>
      </c>
      <c r="O16" s="150"/>
      <c r="P16" s="57" t="s">
        <v>91</v>
      </c>
      <c r="Q16" s="151"/>
      <c r="R16" s="57" t="s">
        <v>91</v>
      </c>
      <c r="S16" s="57"/>
      <c r="T16" s="57" t="s">
        <v>91</v>
      </c>
    </row>
    <row r="17" spans="1:20" s="64" customFormat="1" ht="19.5" customHeight="1" hidden="1">
      <c r="A17" s="44"/>
      <c r="B17" s="149" t="s">
        <v>79</v>
      </c>
      <c r="C17" s="149"/>
      <c r="D17" s="147"/>
      <c r="E17" s="147"/>
      <c r="F17" s="57" t="s">
        <v>91</v>
      </c>
      <c r="G17" s="150"/>
      <c r="H17" s="57" t="s">
        <v>91</v>
      </c>
      <c r="I17" s="151"/>
      <c r="J17" s="57" t="s">
        <v>91</v>
      </c>
      <c r="K17" s="57"/>
      <c r="L17" s="57" t="s">
        <v>91</v>
      </c>
      <c r="M17" s="150"/>
      <c r="N17" s="57" t="s">
        <v>91</v>
      </c>
      <c r="O17" s="150"/>
      <c r="P17" s="57" t="s">
        <v>91</v>
      </c>
      <c r="Q17" s="151"/>
      <c r="R17" s="57" t="s">
        <v>91</v>
      </c>
      <c r="S17" s="57"/>
      <c r="T17" s="57" t="s">
        <v>91</v>
      </c>
    </row>
    <row r="18" spans="1:20" s="64" customFormat="1" ht="19.5" customHeight="1">
      <c r="A18" s="44"/>
      <c r="B18" s="147"/>
      <c r="C18" s="147"/>
      <c r="D18" s="147"/>
      <c r="E18" s="147"/>
      <c r="F18" s="150"/>
      <c r="G18" s="150"/>
      <c r="H18" s="151"/>
      <c r="I18" s="151"/>
      <c r="J18" s="150"/>
      <c r="K18" s="150"/>
      <c r="L18" s="150"/>
      <c r="M18" s="150"/>
      <c r="N18" s="464"/>
      <c r="O18" s="150"/>
      <c r="P18" s="388"/>
      <c r="Q18" s="151"/>
      <c r="R18" s="464"/>
      <c r="S18" s="150"/>
      <c r="T18" s="150"/>
    </row>
    <row r="19" spans="1:20" s="64" customFormat="1" ht="19.5" customHeight="1">
      <c r="A19" s="44"/>
      <c r="B19" s="149" t="s">
        <v>194</v>
      </c>
      <c r="C19" s="149"/>
      <c r="D19" s="365" t="s">
        <v>342</v>
      </c>
      <c r="E19" s="147"/>
      <c r="F19" s="465">
        <v>20000</v>
      </c>
      <c r="G19" s="150"/>
      <c r="H19" s="57"/>
      <c r="I19" s="151"/>
      <c r="J19" s="465">
        <v>1098984</v>
      </c>
      <c r="K19" s="57"/>
      <c r="L19" s="465">
        <f>SUM(L11:L15)</f>
        <v>23911</v>
      </c>
      <c r="M19" s="150"/>
      <c r="N19" s="57">
        <v>13500</v>
      </c>
      <c r="O19" s="150"/>
      <c r="P19" s="57"/>
      <c r="Q19" s="151"/>
      <c r="R19" s="57">
        <f>SUM(R11:R15)</f>
        <v>637128</v>
      </c>
      <c r="S19" s="57"/>
      <c r="T19" s="465">
        <f>SUM(T11:T18)</f>
        <v>9020</v>
      </c>
    </row>
    <row r="20" spans="1:20" s="64" customFormat="1" ht="19.5" customHeight="1">
      <c r="A20" s="44"/>
      <c r="B20" s="149" t="s">
        <v>193</v>
      </c>
      <c r="C20" s="149"/>
      <c r="D20" s="152"/>
      <c r="E20" s="152"/>
      <c r="F20" s="57">
        <v>0</v>
      </c>
      <c r="G20" s="150"/>
      <c r="H20" s="57">
        <v>0</v>
      </c>
      <c r="I20" s="151"/>
      <c r="J20" s="57">
        <v>10000</v>
      </c>
      <c r="K20" s="57"/>
      <c r="L20" s="57">
        <v>151</v>
      </c>
      <c r="M20" s="150"/>
      <c r="N20" s="57">
        <v>0</v>
      </c>
      <c r="O20" s="150"/>
      <c r="P20" s="57">
        <v>0</v>
      </c>
      <c r="Q20" s="151"/>
      <c r="R20" s="57">
        <v>10000</v>
      </c>
      <c r="S20" s="57"/>
      <c r="T20" s="57">
        <v>139</v>
      </c>
    </row>
    <row r="21" spans="1:20" s="64" customFormat="1" ht="19.5" customHeight="1">
      <c r="A21" s="44"/>
      <c r="B21" s="149" t="s">
        <v>252</v>
      </c>
      <c r="C21" s="149"/>
      <c r="D21" s="152"/>
      <c r="E21" s="152"/>
      <c r="F21" s="94">
        <v>0</v>
      </c>
      <c r="G21" s="150"/>
      <c r="H21" s="57">
        <v>0</v>
      </c>
      <c r="I21" s="151"/>
      <c r="J21" s="94">
        <v>0</v>
      </c>
      <c r="K21" s="57"/>
      <c r="L21" s="94">
        <v>0</v>
      </c>
      <c r="M21" s="150"/>
      <c r="N21" s="94">
        <v>0</v>
      </c>
      <c r="O21" s="150"/>
      <c r="P21" s="94">
        <v>0</v>
      </c>
      <c r="Q21" s="151"/>
      <c r="R21" s="94">
        <v>0</v>
      </c>
      <c r="S21" s="57"/>
      <c r="T21" s="94">
        <v>0</v>
      </c>
    </row>
    <row r="22" spans="1:20" s="64" customFormat="1" ht="19.5" customHeight="1" thickBot="1">
      <c r="A22" s="44"/>
      <c r="B22" s="149" t="s">
        <v>253</v>
      </c>
      <c r="C22" s="149"/>
      <c r="D22" s="153"/>
      <c r="E22" s="153"/>
      <c r="F22" s="155">
        <v>20000</v>
      </c>
      <c r="G22" s="150"/>
      <c r="H22" s="57"/>
      <c r="I22" s="150"/>
      <c r="J22" s="155">
        <v>1108984</v>
      </c>
      <c r="K22" s="57"/>
      <c r="L22" s="155">
        <v>24062</v>
      </c>
      <c r="M22" s="150"/>
      <c r="N22" s="155">
        <v>13500</v>
      </c>
      <c r="O22" s="150"/>
      <c r="P22" s="155">
        <v>0</v>
      </c>
      <c r="Q22" s="150"/>
      <c r="R22" s="155">
        <f>SUM(R19:R21)</f>
        <v>647128</v>
      </c>
      <c r="S22" s="57"/>
      <c r="T22" s="155">
        <f>SUM(T19:T21)</f>
        <v>9159</v>
      </c>
    </row>
    <row r="23" spans="2:20" ht="36.75" customHeight="1" thickTop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66"/>
      <c r="O23" s="366"/>
      <c r="P23" s="366"/>
      <c r="Q23" s="366"/>
      <c r="R23" s="366"/>
      <c r="S23" s="366"/>
      <c r="T23" s="366"/>
    </row>
    <row r="24" spans="2:20" ht="22.5">
      <c r="B24" s="39"/>
      <c r="C24" s="39"/>
      <c r="D24" s="39"/>
      <c r="E24" s="39"/>
      <c r="F24" s="39"/>
      <c r="G24" s="39"/>
      <c r="H24" s="244">
        <v>6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2:20" ht="15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2:20" ht="15.75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</row>
    <row r="27" spans="2:20" ht="15.75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2:20" ht="15.75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sheetProtection/>
  <mergeCells count="8">
    <mergeCell ref="B1:T1"/>
    <mergeCell ref="B2:T2"/>
    <mergeCell ref="B3:T3"/>
    <mergeCell ref="B5:R5"/>
    <mergeCell ref="B6:B9"/>
    <mergeCell ref="D6:D9"/>
    <mergeCell ref="F6:L8"/>
    <mergeCell ref="N6:T8"/>
  </mergeCells>
  <printOptions horizontalCentered="1"/>
  <pageMargins left="0.393700787401575" right="0.393700787401575" top="0.984251968503937" bottom="0.196850393700787" header="0" footer="0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rightToLeft="1" view="pageBreakPreview" zoomScale="110" zoomScaleNormal="115" zoomScaleSheetLayoutView="110" zoomScalePageLayoutView="0" workbookViewId="0" topLeftCell="A4">
      <selection activeCell="F22" sqref="F22"/>
    </sheetView>
  </sheetViews>
  <sheetFormatPr defaultColWidth="9.140625" defaultRowHeight="12.75"/>
  <cols>
    <col min="1" max="1" width="0.5625" style="6" customWidth="1"/>
    <col min="2" max="2" width="46.421875" style="6" customWidth="1"/>
    <col min="3" max="4" width="11.28125" style="6" hidden="1" customWidth="1"/>
    <col min="5" max="5" width="2.28125" style="163" customWidth="1"/>
    <col min="6" max="6" width="14.8515625" style="6" customWidth="1"/>
    <col min="7" max="7" width="2.00390625" style="6" customWidth="1"/>
    <col min="8" max="8" width="14.421875" style="6" customWidth="1"/>
    <col min="9" max="12" width="11.28125" style="6" hidden="1" customWidth="1"/>
    <col min="13" max="13" width="9.57421875" style="6" hidden="1" customWidth="1"/>
    <col min="14" max="14" width="1.421875" style="6" customWidth="1"/>
    <col min="15" max="15" width="9.8515625" style="6" customWidth="1"/>
    <col min="16" max="16" width="2.7109375" style="6" customWidth="1"/>
    <col min="17" max="17" width="30.57421875" style="6" customWidth="1"/>
    <col min="18" max="16384" width="9.140625" style="6" customWidth="1"/>
  </cols>
  <sheetData>
    <row r="1" spans="1:256" ht="28.5">
      <c r="A1" s="541" t="s">
        <v>320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61"/>
      <c r="S1" s="61"/>
      <c r="T1" s="61"/>
      <c r="U1" s="61"/>
      <c r="V1" s="61"/>
      <c r="W1" s="61"/>
      <c r="X1" s="6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 t="s">
        <v>83</v>
      </c>
      <c r="AP1" s="541"/>
      <c r="AQ1" s="541"/>
      <c r="AR1" s="541"/>
      <c r="AS1" s="541"/>
      <c r="AT1" s="541"/>
      <c r="AU1" s="541"/>
      <c r="AV1" s="541"/>
      <c r="AW1" s="541" t="s">
        <v>83</v>
      </c>
      <c r="AX1" s="541"/>
      <c r="AY1" s="541"/>
      <c r="AZ1" s="541"/>
      <c r="BA1" s="541"/>
      <c r="BB1" s="541"/>
      <c r="BC1" s="541"/>
      <c r="BD1" s="541"/>
      <c r="BE1" s="541" t="s">
        <v>83</v>
      </c>
      <c r="BF1" s="541"/>
      <c r="BG1" s="541"/>
      <c r="BH1" s="541"/>
      <c r="BI1" s="541"/>
      <c r="BJ1" s="541"/>
      <c r="BK1" s="541"/>
      <c r="BL1" s="541"/>
      <c r="BM1" s="541" t="s">
        <v>83</v>
      </c>
      <c r="BN1" s="541"/>
      <c r="BO1" s="541"/>
      <c r="BP1" s="541"/>
      <c r="BQ1" s="541"/>
      <c r="BR1" s="541"/>
      <c r="BS1" s="541"/>
      <c r="BT1" s="541"/>
      <c r="BU1" s="541" t="s">
        <v>83</v>
      </c>
      <c r="BV1" s="541"/>
      <c r="BW1" s="541"/>
      <c r="BX1" s="541"/>
      <c r="BY1" s="541"/>
      <c r="BZ1" s="541"/>
      <c r="CA1" s="541"/>
      <c r="CB1" s="541"/>
      <c r="CC1" s="541" t="s">
        <v>83</v>
      </c>
      <c r="CD1" s="541"/>
      <c r="CE1" s="541"/>
      <c r="CF1" s="541"/>
      <c r="CG1" s="541"/>
      <c r="CH1" s="541"/>
      <c r="CI1" s="541"/>
      <c r="CJ1" s="541"/>
      <c r="CK1" s="541" t="s">
        <v>83</v>
      </c>
      <c r="CL1" s="541"/>
      <c r="CM1" s="541"/>
      <c r="CN1" s="541"/>
      <c r="CO1" s="541"/>
      <c r="CP1" s="541"/>
      <c r="CQ1" s="541"/>
      <c r="CR1" s="541"/>
      <c r="CS1" s="541" t="s">
        <v>83</v>
      </c>
      <c r="CT1" s="541"/>
      <c r="CU1" s="541"/>
      <c r="CV1" s="541"/>
      <c r="CW1" s="541"/>
      <c r="CX1" s="541"/>
      <c r="CY1" s="541"/>
      <c r="CZ1" s="541"/>
      <c r="DA1" s="541" t="s">
        <v>83</v>
      </c>
      <c r="DB1" s="541"/>
      <c r="DC1" s="541"/>
      <c r="DD1" s="541"/>
      <c r="DE1" s="541"/>
      <c r="DF1" s="541"/>
      <c r="DG1" s="541"/>
      <c r="DH1" s="541"/>
      <c r="DI1" s="541" t="s">
        <v>83</v>
      </c>
      <c r="DJ1" s="541"/>
      <c r="DK1" s="541"/>
      <c r="DL1" s="541"/>
      <c r="DM1" s="541"/>
      <c r="DN1" s="541"/>
      <c r="DO1" s="541"/>
      <c r="DP1" s="541"/>
      <c r="DQ1" s="541" t="s">
        <v>83</v>
      </c>
      <c r="DR1" s="541"/>
      <c r="DS1" s="541"/>
      <c r="DT1" s="541"/>
      <c r="DU1" s="541"/>
      <c r="DV1" s="541"/>
      <c r="DW1" s="541"/>
      <c r="DX1" s="541"/>
      <c r="DY1" s="541" t="s">
        <v>83</v>
      </c>
      <c r="DZ1" s="541"/>
      <c r="EA1" s="541"/>
      <c r="EB1" s="541"/>
      <c r="EC1" s="541"/>
      <c r="ED1" s="541"/>
      <c r="EE1" s="541"/>
      <c r="EF1" s="541"/>
      <c r="EG1" s="541" t="s">
        <v>83</v>
      </c>
      <c r="EH1" s="541"/>
      <c r="EI1" s="541"/>
      <c r="EJ1" s="541"/>
      <c r="EK1" s="541"/>
      <c r="EL1" s="541"/>
      <c r="EM1" s="541"/>
      <c r="EN1" s="541"/>
      <c r="EO1" s="541" t="s">
        <v>83</v>
      </c>
      <c r="EP1" s="541"/>
      <c r="EQ1" s="541"/>
      <c r="ER1" s="541"/>
      <c r="ES1" s="541"/>
      <c r="ET1" s="541"/>
      <c r="EU1" s="541"/>
      <c r="EV1" s="541"/>
      <c r="EW1" s="541" t="s">
        <v>83</v>
      </c>
      <c r="EX1" s="541"/>
      <c r="EY1" s="541"/>
      <c r="EZ1" s="541"/>
      <c r="FA1" s="541"/>
      <c r="FB1" s="541"/>
      <c r="FC1" s="541"/>
      <c r="FD1" s="541"/>
      <c r="FE1" s="541" t="s">
        <v>83</v>
      </c>
      <c r="FF1" s="541"/>
      <c r="FG1" s="541"/>
      <c r="FH1" s="541"/>
      <c r="FI1" s="541"/>
      <c r="FJ1" s="541"/>
      <c r="FK1" s="541"/>
      <c r="FL1" s="541"/>
      <c r="FM1" s="541" t="s">
        <v>83</v>
      </c>
      <c r="FN1" s="541"/>
      <c r="FO1" s="541"/>
      <c r="FP1" s="541"/>
      <c r="FQ1" s="541"/>
      <c r="FR1" s="541"/>
      <c r="FS1" s="541"/>
      <c r="FT1" s="541"/>
      <c r="FU1" s="541" t="s">
        <v>83</v>
      </c>
      <c r="FV1" s="541"/>
      <c r="FW1" s="541"/>
      <c r="FX1" s="541"/>
      <c r="FY1" s="541"/>
      <c r="FZ1" s="541"/>
      <c r="GA1" s="541"/>
      <c r="GB1" s="541"/>
      <c r="GC1" s="541" t="s">
        <v>83</v>
      </c>
      <c r="GD1" s="541"/>
      <c r="GE1" s="541"/>
      <c r="GF1" s="541"/>
      <c r="GG1" s="541"/>
      <c r="GH1" s="541"/>
      <c r="GI1" s="541"/>
      <c r="GJ1" s="541"/>
      <c r="GK1" s="541" t="s">
        <v>83</v>
      </c>
      <c r="GL1" s="541"/>
      <c r="GM1" s="541"/>
      <c r="GN1" s="541"/>
      <c r="GO1" s="541"/>
      <c r="GP1" s="541"/>
      <c r="GQ1" s="541"/>
      <c r="GR1" s="541"/>
      <c r="GS1" s="541" t="s">
        <v>83</v>
      </c>
      <c r="GT1" s="541"/>
      <c r="GU1" s="541"/>
      <c r="GV1" s="541"/>
      <c r="GW1" s="541"/>
      <c r="GX1" s="541"/>
      <c r="GY1" s="541"/>
      <c r="GZ1" s="541"/>
      <c r="HA1" s="541" t="s">
        <v>83</v>
      </c>
      <c r="HB1" s="541"/>
      <c r="HC1" s="541"/>
      <c r="HD1" s="541"/>
      <c r="HE1" s="541"/>
      <c r="HF1" s="541"/>
      <c r="HG1" s="541"/>
      <c r="HH1" s="541"/>
      <c r="HI1" s="541" t="s">
        <v>83</v>
      </c>
      <c r="HJ1" s="541"/>
      <c r="HK1" s="541"/>
      <c r="HL1" s="541"/>
      <c r="HM1" s="541"/>
      <c r="HN1" s="541"/>
      <c r="HO1" s="541"/>
      <c r="HP1" s="541"/>
      <c r="HQ1" s="541" t="s">
        <v>83</v>
      </c>
      <c r="HR1" s="541"/>
      <c r="HS1" s="541"/>
      <c r="HT1" s="541"/>
      <c r="HU1" s="541"/>
      <c r="HV1" s="541"/>
      <c r="HW1" s="541"/>
      <c r="HX1" s="541"/>
      <c r="HY1" s="541" t="s">
        <v>83</v>
      </c>
      <c r="HZ1" s="541"/>
      <c r="IA1" s="541"/>
      <c r="IB1" s="541"/>
      <c r="IC1" s="541"/>
      <c r="ID1" s="541"/>
      <c r="IE1" s="541"/>
      <c r="IF1" s="541"/>
      <c r="IG1" s="541" t="s">
        <v>83</v>
      </c>
      <c r="IH1" s="541"/>
      <c r="II1" s="541"/>
      <c r="IJ1" s="541"/>
      <c r="IK1" s="541"/>
      <c r="IL1" s="541"/>
      <c r="IM1" s="541"/>
      <c r="IN1" s="541"/>
      <c r="IO1" s="541" t="s">
        <v>83</v>
      </c>
      <c r="IP1" s="541"/>
      <c r="IQ1" s="541"/>
      <c r="IR1" s="541"/>
      <c r="IS1" s="541"/>
      <c r="IT1" s="541"/>
      <c r="IU1" s="541"/>
      <c r="IV1" s="541"/>
    </row>
    <row r="2" spans="1:256" ht="28.5">
      <c r="A2" s="541" t="s">
        <v>189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61"/>
      <c r="S2" s="61"/>
      <c r="T2" s="61"/>
      <c r="U2" s="61"/>
      <c r="V2" s="61"/>
      <c r="W2" s="61"/>
      <c r="X2" s="6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 t="s">
        <v>92</v>
      </c>
      <c r="AP2" s="541"/>
      <c r="AQ2" s="541"/>
      <c r="AR2" s="541"/>
      <c r="AS2" s="541"/>
      <c r="AT2" s="541"/>
      <c r="AU2" s="541"/>
      <c r="AV2" s="541"/>
      <c r="AW2" s="541" t="s">
        <v>92</v>
      </c>
      <c r="AX2" s="541"/>
      <c r="AY2" s="541"/>
      <c r="AZ2" s="541"/>
      <c r="BA2" s="541"/>
      <c r="BB2" s="541"/>
      <c r="BC2" s="541"/>
      <c r="BD2" s="541"/>
      <c r="BE2" s="541" t="s">
        <v>92</v>
      </c>
      <c r="BF2" s="541"/>
      <c r="BG2" s="541"/>
      <c r="BH2" s="541"/>
      <c r="BI2" s="541"/>
      <c r="BJ2" s="541"/>
      <c r="BK2" s="541"/>
      <c r="BL2" s="541"/>
      <c r="BM2" s="541" t="s">
        <v>92</v>
      </c>
      <c r="BN2" s="541"/>
      <c r="BO2" s="541"/>
      <c r="BP2" s="541"/>
      <c r="BQ2" s="541"/>
      <c r="BR2" s="541"/>
      <c r="BS2" s="541"/>
      <c r="BT2" s="541"/>
      <c r="BU2" s="541" t="s">
        <v>92</v>
      </c>
      <c r="BV2" s="541"/>
      <c r="BW2" s="541"/>
      <c r="BX2" s="541"/>
      <c r="BY2" s="541"/>
      <c r="BZ2" s="541"/>
      <c r="CA2" s="541"/>
      <c r="CB2" s="541"/>
      <c r="CC2" s="541" t="s">
        <v>92</v>
      </c>
      <c r="CD2" s="541"/>
      <c r="CE2" s="541"/>
      <c r="CF2" s="541"/>
      <c r="CG2" s="541"/>
      <c r="CH2" s="541"/>
      <c r="CI2" s="541"/>
      <c r="CJ2" s="541"/>
      <c r="CK2" s="541" t="s">
        <v>92</v>
      </c>
      <c r="CL2" s="541"/>
      <c r="CM2" s="541"/>
      <c r="CN2" s="541"/>
      <c r="CO2" s="541"/>
      <c r="CP2" s="541"/>
      <c r="CQ2" s="541"/>
      <c r="CR2" s="541"/>
      <c r="CS2" s="541" t="s">
        <v>92</v>
      </c>
      <c r="CT2" s="541"/>
      <c r="CU2" s="541"/>
      <c r="CV2" s="541"/>
      <c r="CW2" s="541"/>
      <c r="CX2" s="541"/>
      <c r="CY2" s="541"/>
      <c r="CZ2" s="541"/>
      <c r="DA2" s="541" t="s">
        <v>92</v>
      </c>
      <c r="DB2" s="541"/>
      <c r="DC2" s="541"/>
      <c r="DD2" s="541"/>
      <c r="DE2" s="541"/>
      <c r="DF2" s="541"/>
      <c r="DG2" s="541"/>
      <c r="DH2" s="541"/>
      <c r="DI2" s="541" t="s">
        <v>92</v>
      </c>
      <c r="DJ2" s="541"/>
      <c r="DK2" s="541"/>
      <c r="DL2" s="541"/>
      <c r="DM2" s="541"/>
      <c r="DN2" s="541"/>
      <c r="DO2" s="541"/>
      <c r="DP2" s="541"/>
      <c r="DQ2" s="541" t="s">
        <v>92</v>
      </c>
      <c r="DR2" s="541"/>
      <c r="DS2" s="541"/>
      <c r="DT2" s="541"/>
      <c r="DU2" s="541"/>
      <c r="DV2" s="541"/>
      <c r="DW2" s="541"/>
      <c r="DX2" s="541"/>
      <c r="DY2" s="541" t="s">
        <v>92</v>
      </c>
      <c r="DZ2" s="541"/>
      <c r="EA2" s="541"/>
      <c r="EB2" s="541"/>
      <c r="EC2" s="541"/>
      <c r="ED2" s="541"/>
      <c r="EE2" s="541"/>
      <c r="EF2" s="541"/>
      <c r="EG2" s="541" t="s">
        <v>92</v>
      </c>
      <c r="EH2" s="541"/>
      <c r="EI2" s="541"/>
      <c r="EJ2" s="541"/>
      <c r="EK2" s="541"/>
      <c r="EL2" s="541"/>
      <c r="EM2" s="541"/>
      <c r="EN2" s="541"/>
      <c r="EO2" s="541" t="s">
        <v>92</v>
      </c>
      <c r="EP2" s="541"/>
      <c r="EQ2" s="541"/>
      <c r="ER2" s="541"/>
      <c r="ES2" s="541"/>
      <c r="ET2" s="541"/>
      <c r="EU2" s="541"/>
      <c r="EV2" s="541"/>
      <c r="EW2" s="541" t="s">
        <v>92</v>
      </c>
      <c r="EX2" s="541"/>
      <c r="EY2" s="541"/>
      <c r="EZ2" s="541"/>
      <c r="FA2" s="541"/>
      <c r="FB2" s="541"/>
      <c r="FC2" s="541"/>
      <c r="FD2" s="541"/>
      <c r="FE2" s="541" t="s">
        <v>92</v>
      </c>
      <c r="FF2" s="541"/>
      <c r="FG2" s="541"/>
      <c r="FH2" s="541"/>
      <c r="FI2" s="541"/>
      <c r="FJ2" s="541"/>
      <c r="FK2" s="541"/>
      <c r="FL2" s="541"/>
      <c r="FM2" s="541" t="s">
        <v>92</v>
      </c>
      <c r="FN2" s="541"/>
      <c r="FO2" s="541"/>
      <c r="FP2" s="541"/>
      <c r="FQ2" s="541"/>
      <c r="FR2" s="541"/>
      <c r="FS2" s="541"/>
      <c r="FT2" s="541"/>
      <c r="FU2" s="541" t="s">
        <v>92</v>
      </c>
      <c r="FV2" s="541"/>
      <c r="FW2" s="541"/>
      <c r="FX2" s="541"/>
      <c r="FY2" s="541"/>
      <c r="FZ2" s="541"/>
      <c r="GA2" s="541"/>
      <c r="GB2" s="541"/>
      <c r="GC2" s="541" t="s">
        <v>92</v>
      </c>
      <c r="GD2" s="541"/>
      <c r="GE2" s="541"/>
      <c r="GF2" s="541"/>
      <c r="GG2" s="541"/>
      <c r="GH2" s="541"/>
      <c r="GI2" s="541"/>
      <c r="GJ2" s="541"/>
      <c r="GK2" s="541" t="s">
        <v>92</v>
      </c>
      <c r="GL2" s="541"/>
      <c r="GM2" s="541"/>
      <c r="GN2" s="541"/>
      <c r="GO2" s="541"/>
      <c r="GP2" s="541"/>
      <c r="GQ2" s="541"/>
      <c r="GR2" s="541"/>
      <c r="GS2" s="541" t="s">
        <v>92</v>
      </c>
      <c r="GT2" s="541"/>
      <c r="GU2" s="541"/>
      <c r="GV2" s="541"/>
      <c r="GW2" s="541"/>
      <c r="GX2" s="541"/>
      <c r="GY2" s="541"/>
      <c r="GZ2" s="541"/>
      <c r="HA2" s="541" t="s">
        <v>92</v>
      </c>
      <c r="HB2" s="541"/>
      <c r="HC2" s="541"/>
      <c r="HD2" s="541"/>
      <c r="HE2" s="541"/>
      <c r="HF2" s="541"/>
      <c r="HG2" s="541"/>
      <c r="HH2" s="541"/>
      <c r="HI2" s="541" t="s">
        <v>92</v>
      </c>
      <c r="HJ2" s="541"/>
      <c r="HK2" s="541"/>
      <c r="HL2" s="541"/>
      <c r="HM2" s="541"/>
      <c r="HN2" s="541"/>
      <c r="HO2" s="541"/>
      <c r="HP2" s="541"/>
      <c r="HQ2" s="541" t="s">
        <v>92</v>
      </c>
      <c r="HR2" s="541"/>
      <c r="HS2" s="541"/>
      <c r="HT2" s="541"/>
      <c r="HU2" s="541"/>
      <c r="HV2" s="541"/>
      <c r="HW2" s="541"/>
      <c r="HX2" s="541"/>
      <c r="HY2" s="541" t="s">
        <v>92</v>
      </c>
      <c r="HZ2" s="541"/>
      <c r="IA2" s="541"/>
      <c r="IB2" s="541"/>
      <c r="IC2" s="541"/>
      <c r="ID2" s="541"/>
      <c r="IE2" s="541"/>
      <c r="IF2" s="541"/>
      <c r="IG2" s="541" t="s">
        <v>92</v>
      </c>
      <c r="IH2" s="541"/>
      <c r="II2" s="541"/>
      <c r="IJ2" s="541"/>
      <c r="IK2" s="541"/>
      <c r="IL2" s="541"/>
      <c r="IM2" s="541"/>
      <c r="IN2" s="541"/>
      <c r="IO2" s="541" t="s">
        <v>92</v>
      </c>
      <c r="IP2" s="541"/>
      <c r="IQ2" s="541"/>
      <c r="IR2" s="541"/>
      <c r="IS2" s="541"/>
      <c r="IT2" s="541"/>
      <c r="IU2" s="541"/>
      <c r="IV2" s="541"/>
    </row>
    <row r="3" spans="1:256" ht="28.5">
      <c r="A3" s="541" t="s">
        <v>358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61"/>
      <c r="S3" s="61"/>
      <c r="T3" s="61"/>
      <c r="U3" s="61"/>
      <c r="V3" s="61"/>
      <c r="W3" s="61"/>
      <c r="X3" s="6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 t="s">
        <v>85</v>
      </c>
      <c r="AP3" s="541"/>
      <c r="AQ3" s="541"/>
      <c r="AR3" s="541"/>
      <c r="AS3" s="541"/>
      <c r="AT3" s="541"/>
      <c r="AU3" s="541"/>
      <c r="AV3" s="541"/>
      <c r="AW3" s="541" t="s">
        <v>85</v>
      </c>
      <c r="AX3" s="541"/>
      <c r="AY3" s="541"/>
      <c r="AZ3" s="541"/>
      <c r="BA3" s="541"/>
      <c r="BB3" s="541"/>
      <c r="BC3" s="541"/>
      <c r="BD3" s="541"/>
      <c r="BE3" s="541" t="s">
        <v>85</v>
      </c>
      <c r="BF3" s="541"/>
      <c r="BG3" s="541"/>
      <c r="BH3" s="541"/>
      <c r="BI3" s="541"/>
      <c r="BJ3" s="541"/>
      <c r="BK3" s="541"/>
      <c r="BL3" s="541"/>
      <c r="BM3" s="541" t="s">
        <v>85</v>
      </c>
      <c r="BN3" s="541"/>
      <c r="BO3" s="541"/>
      <c r="BP3" s="541"/>
      <c r="BQ3" s="541"/>
      <c r="BR3" s="541"/>
      <c r="BS3" s="541"/>
      <c r="BT3" s="541"/>
      <c r="BU3" s="541" t="s">
        <v>85</v>
      </c>
      <c r="BV3" s="541"/>
      <c r="BW3" s="541"/>
      <c r="BX3" s="541"/>
      <c r="BY3" s="541"/>
      <c r="BZ3" s="541"/>
      <c r="CA3" s="541"/>
      <c r="CB3" s="541"/>
      <c r="CC3" s="541" t="s">
        <v>85</v>
      </c>
      <c r="CD3" s="541"/>
      <c r="CE3" s="541"/>
      <c r="CF3" s="541"/>
      <c r="CG3" s="541"/>
      <c r="CH3" s="541"/>
      <c r="CI3" s="541"/>
      <c r="CJ3" s="541"/>
      <c r="CK3" s="541" t="s">
        <v>85</v>
      </c>
      <c r="CL3" s="541"/>
      <c r="CM3" s="541"/>
      <c r="CN3" s="541"/>
      <c r="CO3" s="541"/>
      <c r="CP3" s="541"/>
      <c r="CQ3" s="541"/>
      <c r="CR3" s="541"/>
      <c r="CS3" s="541" t="s">
        <v>85</v>
      </c>
      <c r="CT3" s="541"/>
      <c r="CU3" s="541"/>
      <c r="CV3" s="541"/>
      <c r="CW3" s="541"/>
      <c r="CX3" s="541"/>
      <c r="CY3" s="541"/>
      <c r="CZ3" s="541"/>
      <c r="DA3" s="541" t="s">
        <v>85</v>
      </c>
      <c r="DB3" s="541"/>
      <c r="DC3" s="541"/>
      <c r="DD3" s="541"/>
      <c r="DE3" s="541"/>
      <c r="DF3" s="541"/>
      <c r="DG3" s="541"/>
      <c r="DH3" s="541"/>
      <c r="DI3" s="541" t="s">
        <v>85</v>
      </c>
      <c r="DJ3" s="541"/>
      <c r="DK3" s="541"/>
      <c r="DL3" s="541"/>
      <c r="DM3" s="541"/>
      <c r="DN3" s="541"/>
      <c r="DO3" s="541"/>
      <c r="DP3" s="541"/>
      <c r="DQ3" s="541" t="s">
        <v>85</v>
      </c>
      <c r="DR3" s="541"/>
      <c r="DS3" s="541"/>
      <c r="DT3" s="541"/>
      <c r="DU3" s="541"/>
      <c r="DV3" s="541"/>
      <c r="DW3" s="541"/>
      <c r="DX3" s="541"/>
      <c r="DY3" s="541" t="s">
        <v>85</v>
      </c>
      <c r="DZ3" s="541"/>
      <c r="EA3" s="541"/>
      <c r="EB3" s="541"/>
      <c r="EC3" s="541"/>
      <c r="ED3" s="541"/>
      <c r="EE3" s="541"/>
      <c r="EF3" s="541"/>
      <c r="EG3" s="541" t="s">
        <v>85</v>
      </c>
      <c r="EH3" s="541"/>
      <c r="EI3" s="541"/>
      <c r="EJ3" s="541"/>
      <c r="EK3" s="541"/>
      <c r="EL3" s="541"/>
      <c r="EM3" s="541"/>
      <c r="EN3" s="541"/>
      <c r="EO3" s="541" t="s">
        <v>85</v>
      </c>
      <c r="EP3" s="541"/>
      <c r="EQ3" s="541"/>
      <c r="ER3" s="541"/>
      <c r="ES3" s="541"/>
      <c r="ET3" s="541"/>
      <c r="EU3" s="541"/>
      <c r="EV3" s="541"/>
      <c r="EW3" s="541" t="s">
        <v>85</v>
      </c>
      <c r="EX3" s="541"/>
      <c r="EY3" s="541"/>
      <c r="EZ3" s="541"/>
      <c r="FA3" s="541"/>
      <c r="FB3" s="541"/>
      <c r="FC3" s="541"/>
      <c r="FD3" s="541"/>
      <c r="FE3" s="541" t="s">
        <v>85</v>
      </c>
      <c r="FF3" s="541"/>
      <c r="FG3" s="541"/>
      <c r="FH3" s="541"/>
      <c r="FI3" s="541"/>
      <c r="FJ3" s="541"/>
      <c r="FK3" s="541"/>
      <c r="FL3" s="541"/>
      <c r="FM3" s="541" t="s">
        <v>85</v>
      </c>
      <c r="FN3" s="541"/>
      <c r="FO3" s="541"/>
      <c r="FP3" s="541"/>
      <c r="FQ3" s="541"/>
      <c r="FR3" s="541"/>
      <c r="FS3" s="541"/>
      <c r="FT3" s="541"/>
      <c r="FU3" s="541" t="s">
        <v>85</v>
      </c>
      <c r="FV3" s="541"/>
      <c r="FW3" s="541"/>
      <c r="FX3" s="541"/>
      <c r="FY3" s="541"/>
      <c r="FZ3" s="541"/>
      <c r="GA3" s="541"/>
      <c r="GB3" s="541"/>
      <c r="GC3" s="541" t="s">
        <v>85</v>
      </c>
      <c r="GD3" s="541"/>
      <c r="GE3" s="541"/>
      <c r="GF3" s="541"/>
      <c r="GG3" s="541"/>
      <c r="GH3" s="541"/>
      <c r="GI3" s="541"/>
      <c r="GJ3" s="541"/>
      <c r="GK3" s="541" t="s">
        <v>85</v>
      </c>
      <c r="GL3" s="541"/>
      <c r="GM3" s="541"/>
      <c r="GN3" s="541"/>
      <c r="GO3" s="541"/>
      <c r="GP3" s="541"/>
      <c r="GQ3" s="541"/>
      <c r="GR3" s="541"/>
      <c r="GS3" s="541" t="s">
        <v>85</v>
      </c>
      <c r="GT3" s="541"/>
      <c r="GU3" s="541"/>
      <c r="GV3" s="541"/>
      <c r="GW3" s="541"/>
      <c r="GX3" s="541"/>
      <c r="GY3" s="541"/>
      <c r="GZ3" s="541"/>
      <c r="HA3" s="541" t="s">
        <v>85</v>
      </c>
      <c r="HB3" s="541"/>
      <c r="HC3" s="541"/>
      <c r="HD3" s="541"/>
      <c r="HE3" s="541"/>
      <c r="HF3" s="541"/>
      <c r="HG3" s="541"/>
      <c r="HH3" s="541"/>
      <c r="HI3" s="541" t="s">
        <v>85</v>
      </c>
      <c r="HJ3" s="541"/>
      <c r="HK3" s="541"/>
      <c r="HL3" s="541"/>
      <c r="HM3" s="541"/>
      <c r="HN3" s="541"/>
      <c r="HO3" s="541"/>
      <c r="HP3" s="541"/>
      <c r="HQ3" s="541" t="s">
        <v>85</v>
      </c>
      <c r="HR3" s="541"/>
      <c r="HS3" s="541"/>
      <c r="HT3" s="541"/>
      <c r="HU3" s="541"/>
      <c r="HV3" s="541"/>
      <c r="HW3" s="541"/>
      <c r="HX3" s="541"/>
      <c r="HY3" s="541" t="s">
        <v>85</v>
      </c>
      <c r="HZ3" s="541"/>
      <c r="IA3" s="541"/>
      <c r="IB3" s="541"/>
      <c r="IC3" s="541"/>
      <c r="ID3" s="541"/>
      <c r="IE3" s="541"/>
      <c r="IF3" s="541"/>
      <c r="IG3" s="541" t="s">
        <v>85</v>
      </c>
      <c r="IH3" s="541"/>
      <c r="II3" s="541"/>
      <c r="IJ3" s="541"/>
      <c r="IK3" s="541"/>
      <c r="IL3" s="541"/>
      <c r="IM3" s="541"/>
      <c r="IN3" s="541"/>
      <c r="IO3" s="541" t="s">
        <v>85</v>
      </c>
      <c r="IP3" s="541"/>
      <c r="IQ3" s="541"/>
      <c r="IR3" s="541"/>
      <c r="IS3" s="541"/>
      <c r="IT3" s="541"/>
      <c r="IU3" s="541"/>
      <c r="IV3" s="541"/>
    </row>
    <row r="4" spans="1:15" ht="25.5" customHeight="1">
      <c r="A4" s="5"/>
      <c r="B4" s="530" t="s">
        <v>197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113"/>
      <c r="O4" s="5"/>
    </row>
    <row r="5" spans="1:17" s="11" customFormat="1" ht="16.5" customHeight="1">
      <c r="A5" s="10"/>
      <c r="B5" s="528" t="s">
        <v>11</v>
      </c>
      <c r="C5" s="526" t="s">
        <v>357</v>
      </c>
      <c r="D5" s="526"/>
      <c r="E5" s="526"/>
      <c r="F5" s="526"/>
      <c r="G5" s="98"/>
      <c r="H5" s="528" t="s">
        <v>333</v>
      </c>
      <c r="I5" s="389"/>
      <c r="J5" s="389"/>
      <c r="K5" s="389"/>
      <c r="L5" s="389"/>
      <c r="M5" s="533" t="s">
        <v>0</v>
      </c>
      <c r="N5" s="370"/>
      <c r="O5" s="526" t="s">
        <v>105</v>
      </c>
      <c r="P5" s="159"/>
      <c r="Q5" s="528" t="s">
        <v>106</v>
      </c>
    </row>
    <row r="6" spans="1:17" s="11" customFormat="1" ht="16.5" customHeight="1">
      <c r="A6" s="10"/>
      <c r="B6" s="532"/>
      <c r="C6" s="526"/>
      <c r="D6" s="526"/>
      <c r="E6" s="526"/>
      <c r="F6" s="526"/>
      <c r="G6" s="98"/>
      <c r="H6" s="528"/>
      <c r="I6" s="389"/>
      <c r="J6" s="389"/>
      <c r="K6" s="389"/>
      <c r="L6" s="389"/>
      <c r="M6" s="534"/>
      <c r="N6" s="371"/>
      <c r="O6" s="526"/>
      <c r="P6" s="159"/>
      <c r="Q6" s="528"/>
    </row>
    <row r="7" spans="1:17" s="11" customFormat="1" ht="16.5" customHeight="1">
      <c r="A7" s="10"/>
      <c r="B7" s="532"/>
      <c r="C7" s="527"/>
      <c r="D7" s="527"/>
      <c r="E7" s="527"/>
      <c r="F7" s="527"/>
      <c r="G7" s="98"/>
      <c r="H7" s="529"/>
      <c r="I7" s="109" t="s">
        <v>39</v>
      </c>
      <c r="J7" s="109" t="s">
        <v>38</v>
      </c>
      <c r="K7" s="109" t="s">
        <v>37</v>
      </c>
      <c r="L7" s="109" t="s">
        <v>36</v>
      </c>
      <c r="M7" s="534"/>
      <c r="N7" s="371"/>
      <c r="O7" s="527"/>
      <c r="P7" s="159"/>
      <c r="Q7" s="529"/>
    </row>
    <row r="8" spans="1:17" s="11" customFormat="1" ht="16.5" customHeight="1">
      <c r="A8" s="10"/>
      <c r="B8" s="72"/>
      <c r="C8" s="98"/>
      <c r="D8" s="98"/>
      <c r="E8" s="98"/>
      <c r="F8" s="109" t="s">
        <v>138</v>
      </c>
      <c r="G8" s="98"/>
      <c r="H8" s="109" t="s">
        <v>138</v>
      </c>
      <c r="I8" s="109"/>
      <c r="J8" s="109"/>
      <c r="K8" s="109"/>
      <c r="L8" s="109"/>
      <c r="M8" s="371"/>
      <c r="N8" s="371"/>
      <c r="O8" s="98"/>
      <c r="P8" s="159"/>
      <c r="Q8" s="390"/>
    </row>
    <row r="9" spans="1:17" s="11" customFormat="1" ht="16.5" customHeight="1">
      <c r="A9" s="10"/>
      <c r="B9" s="157" t="s">
        <v>107</v>
      </c>
      <c r="C9" s="65"/>
      <c r="D9" s="65"/>
      <c r="E9" s="65"/>
      <c r="F9" s="57">
        <v>883924</v>
      </c>
      <c r="G9" s="108"/>
      <c r="H9" s="57">
        <v>526449</v>
      </c>
      <c r="I9" s="65"/>
      <c r="J9" s="65"/>
      <c r="K9" s="65"/>
      <c r="L9" s="65"/>
      <c r="M9" s="158" t="s">
        <v>35</v>
      </c>
      <c r="N9" s="158"/>
      <c r="O9" s="16"/>
      <c r="P9" s="159"/>
      <c r="Q9" s="159"/>
    </row>
    <row r="10" spans="1:17" s="11" customFormat="1" ht="16.5" customHeight="1">
      <c r="A10" s="10"/>
      <c r="B10" s="157" t="s">
        <v>34</v>
      </c>
      <c r="C10" s="65"/>
      <c r="D10" s="65"/>
      <c r="E10" s="65"/>
      <c r="F10" s="57">
        <v>73632</v>
      </c>
      <c r="G10" s="108"/>
      <c r="H10" s="57">
        <v>62400</v>
      </c>
      <c r="I10" s="65"/>
      <c r="J10" s="65"/>
      <c r="K10" s="65"/>
      <c r="L10" s="65"/>
      <c r="M10" s="391" t="s">
        <v>33</v>
      </c>
      <c r="N10" s="391"/>
      <c r="O10" s="16"/>
      <c r="P10" s="159"/>
      <c r="Q10" s="159"/>
    </row>
    <row r="11" spans="1:17" s="11" customFormat="1" ht="16.5" customHeight="1">
      <c r="A11" s="10"/>
      <c r="B11" s="157" t="s">
        <v>32</v>
      </c>
      <c r="C11" s="65"/>
      <c r="D11" s="65"/>
      <c r="E11" s="65"/>
      <c r="F11" s="57">
        <v>158622</v>
      </c>
      <c r="G11" s="108"/>
      <c r="H11" s="94">
        <v>107230</v>
      </c>
      <c r="I11" s="65"/>
      <c r="J11" s="65"/>
      <c r="K11" s="65"/>
      <c r="L11" s="65"/>
      <c r="M11" s="391" t="s">
        <v>31</v>
      </c>
      <c r="N11" s="391"/>
      <c r="O11" s="16"/>
      <c r="P11" s="159"/>
      <c r="Q11" s="159"/>
    </row>
    <row r="12" spans="1:17" s="11" customFormat="1" ht="16.5" customHeight="1">
      <c r="A12" s="10"/>
      <c r="B12" s="157" t="s">
        <v>256</v>
      </c>
      <c r="C12" s="65"/>
      <c r="D12" s="65"/>
      <c r="E12" s="65"/>
      <c r="F12" s="465">
        <f>SUM(F9:F11)</f>
        <v>1116178</v>
      </c>
      <c r="G12" s="108"/>
      <c r="H12" s="57">
        <f>SUM(H9:H11)</f>
        <v>696079</v>
      </c>
      <c r="I12" s="65"/>
      <c r="J12" s="65"/>
      <c r="K12" s="65"/>
      <c r="L12" s="65"/>
      <c r="M12" s="391"/>
      <c r="N12" s="391"/>
      <c r="O12" s="16"/>
      <c r="P12" s="159"/>
      <c r="Q12" s="159"/>
    </row>
    <row r="13" spans="1:17" s="11" customFormat="1" ht="16.5" customHeight="1">
      <c r="A13" s="10"/>
      <c r="B13" s="157" t="s">
        <v>30</v>
      </c>
      <c r="C13" s="65"/>
      <c r="D13" s="65"/>
      <c r="E13" s="65"/>
      <c r="F13" s="124">
        <v>0</v>
      </c>
      <c r="G13" s="108"/>
      <c r="H13" s="124">
        <v>0</v>
      </c>
      <c r="I13" s="65"/>
      <c r="J13" s="65"/>
      <c r="K13" s="65"/>
      <c r="L13" s="65"/>
      <c r="M13" s="391" t="s">
        <v>29</v>
      </c>
      <c r="N13" s="391"/>
      <c r="O13" s="16"/>
      <c r="P13" s="159"/>
      <c r="Q13" s="159"/>
    </row>
    <row r="14" spans="1:17" s="11" customFormat="1" ht="16.5" customHeight="1">
      <c r="A14" s="10"/>
      <c r="B14" s="157" t="s">
        <v>108</v>
      </c>
      <c r="C14" s="160">
        <f aca="true" t="shared" si="0" ref="C14:L14">SUM(C9:C13)</f>
        <v>0</v>
      </c>
      <c r="D14" s="160">
        <f t="shared" si="0"/>
        <v>0</v>
      </c>
      <c r="E14" s="65"/>
      <c r="F14" s="108">
        <f>SUM(F12:F13)</f>
        <v>1116178</v>
      </c>
      <c r="G14" s="108"/>
      <c r="H14" s="108">
        <f>SUM(H9:H11)</f>
        <v>696079</v>
      </c>
      <c r="I14" s="160">
        <f t="shared" si="0"/>
        <v>0</v>
      </c>
      <c r="J14" s="160">
        <f t="shared" si="0"/>
        <v>0</v>
      </c>
      <c r="K14" s="160">
        <f t="shared" si="0"/>
        <v>0</v>
      </c>
      <c r="L14" s="160">
        <f t="shared" si="0"/>
        <v>0</v>
      </c>
      <c r="M14" s="16"/>
      <c r="N14" s="16"/>
      <c r="O14" s="16"/>
      <c r="P14" s="159"/>
      <c r="Q14" s="159"/>
    </row>
    <row r="15" spans="1:17" s="11" customFormat="1" ht="16.5" customHeight="1">
      <c r="A15" s="10"/>
      <c r="B15" s="161" t="s">
        <v>255</v>
      </c>
      <c r="C15" s="160" t="e">
        <f>-#REF!</f>
        <v>#REF!</v>
      </c>
      <c r="D15" s="160" t="e">
        <f>-#REF!</f>
        <v>#REF!</v>
      </c>
      <c r="E15" s="65"/>
      <c r="F15" s="489">
        <v>5051</v>
      </c>
      <c r="G15" s="490"/>
      <c r="H15" s="490">
        <v>-13369</v>
      </c>
      <c r="I15" s="160" t="e">
        <f>-#REF!</f>
        <v>#REF!</v>
      </c>
      <c r="J15" s="160" t="e">
        <f>-#REF!</f>
        <v>#REF!</v>
      </c>
      <c r="K15" s="160" t="e">
        <f>-#REF!</f>
        <v>#REF!</v>
      </c>
      <c r="L15" s="160" t="e">
        <f>-#REF!</f>
        <v>#REF!</v>
      </c>
      <c r="M15" s="391" t="s">
        <v>27</v>
      </c>
      <c r="N15" s="391"/>
      <c r="O15" s="16"/>
      <c r="P15" s="159"/>
      <c r="Q15" s="159"/>
    </row>
    <row r="16" spans="1:17" s="11" customFormat="1" ht="16.5" customHeight="1">
      <c r="A16" s="10"/>
      <c r="B16" s="157" t="s">
        <v>28</v>
      </c>
      <c r="C16" s="65"/>
      <c r="D16" s="65"/>
      <c r="E16" s="65"/>
      <c r="F16" s="491">
        <v>0</v>
      </c>
      <c r="G16" s="490"/>
      <c r="H16" s="491">
        <v>0</v>
      </c>
      <c r="I16" s="65"/>
      <c r="J16" s="65"/>
      <c r="K16" s="65"/>
      <c r="L16" s="65"/>
      <c r="M16" s="16"/>
      <c r="N16" s="16"/>
      <c r="O16" s="16"/>
      <c r="P16" s="159"/>
      <c r="Q16" s="159"/>
    </row>
    <row r="17" spans="1:17" s="11" customFormat="1" ht="16.5" customHeight="1">
      <c r="A17" s="10"/>
      <c r="B17" s="157" t="s">
        <v>109</v>
      </c>
      <c r="C17" s="160" t="e">
        <f>SUM(C14:C16)</f>
        <v>#REF!</v>
      </c>
      <c r="D17" s="160" t="e">
        <f>SUM(D14:D16)</f>
        <v>#REF!</v>
      </c>
      <c r="E17" s="65"/>
      <c r="F17" s="490">
        <f>SUM(F14:F16)</f>
        <v>1121229</v>
      </c>
      <c r="G17" s="490"/>
      <c r="H17" s="490">
        <f>SUM(H14:H16)</f>
        <v>682710</v>
      </c>
      <c r="I17" s="160" t="e">
        <f>SUM(I14:I16)</f>
        <v>#REF!</v>
      </c>
      <c r="J17" s="160" t="e">
        <f>SUM(J14:J16)</f>
        <v>#REF!</v>
      </c>
      <c r="K17" s="160" t="e">
        <f>SUM(K14:K16)</f>
        <v>#REF!</v>
      </c>
      <c r="L17" s="160" t="e">
        <f>SUM(L14:L16)</f>
        <v>#REF!</v>
      </c>
      <c r="M17" s="16"/>
      <c r="N17" s="16"/>
      <c r="O17" s="16"/>
      <c r="P17" s="159"/>
      <c r="Q17" s="159"/>
    </row>
    <row r="18" spans="1:17" s="11" customFormat="1" ht="16.5" customHeight="1">
      <c r="A18" s="10"/>
      <c r="B18" s="157" t="s">
        <v>195</v>
      </c>
      <c r="C18" s="160" t="e">
        <f>-#REF!</f>
        <v>#REF!</v>
      </c>
      <c r="D18" s="160">
        <f>-C19</f>
        <v>0</v>
      </c>
      <c r="E18" s="65"/>
      <c r="F18" s="490">
        <v>20514</v>
      </c>
      <c r="G18" s="490"/>
      <c r="H18" s="490">
        <v>14970</v>
      </c>
      <c r="I18" s="160">
        <f>-F19</f>
        <v>15308</v>
      </c>
      <c r="J18" s="160">
        <f>-I19</f>
        <v>0</v>
      </c>
      <c r="K18" s="160">
        <f>-J19</f>
        <v>0</v>
      </c>
      <c r="L18" s="160">
        <f>-K19</f>
        <v>0</v>
      </c>
      <c r="M18" s="391" t="s">
        <v>27</v>
      </c>
      <c r="N18" s="391"/>
      <c r="O18" s="16"/>
      <c r="P18" s="159"/>
      <c r="Q18" s="159"/>
    </row>
    <row r="19" spans="1:17" s="11" customFormat="1" ht="16.5" customHeight="1">
      <c r="A19" s="10"/>
      <c r="B19" s="157" t="s">
        <v>196</v>
      </c>
      <c r="C19" s="65"/>
      <c r="D19" s="65"/>
      <c r="E19" s="65"/>
      <c r="F19" s="490">
        <v>-15308</v>
      </c>
      <c r="G19" s="490"/>
      <c r="H19" s="491">
        <v>-20514</v>
      </c>
      <c r="I19" s="65"/>
      <c r="J19" s="65"/>
      <c r="K19" s="65"/>
      <c r="L19" s="65"/>
      <c r="M19" s="391" t="s">
        <v>27</v>
      </c>
      <c r="N19" s="391"/>
      <c r="O19" s="16"/>
      <c r="P19" s="159"/>
      <c r="Q19" s="159"/>
    </row>
    <row r="20" spans="1:17" s="11" customFormat="1" ht="16.5" customHeight="1">
      <c r="A20" s="10"/>
      <c r="B20" s="157" t="s">
        <v>254</v>
      </c>
      <c r="C20" s="160" t="e">
        <f>SUM(C17:C19)</f>
        <v>#REF!</v>
      </c>
      <c r="D20" s="160" t="e">
        <f>SUM(D17:D19)</f>
        <v>#REF!</v>
      </c>
      <c r="E20" s="65"/>
      <c r="F20" s="492">
        <f>SUM(F17:F19)</f>
        <v>1126435</v>
      </c>
      <c r="G20" s="490"/>
      <c r="H20" s="490">
        <f>SUM(H17:H19)</f>
        <v>677166</v>
      </c>
      <c r="I20" s="160" t="e">
        <f>SUM(I17:I19)</f>
        <v>#REF!</v>
      </c>
      <c r="J20" s="160" t="e">
        <f>SUM(J17:J19)</f>
        <v>#REF!</v>
      </c>
      <c r="K20" s="160" t="e">
        <f>SUM(K17:K19)</f>
        <v>#REF!</v>
      </c>
      <c r="L20" s="160" t="e">
        <f>SUM(L17:L19)</f>
        <v>#REF!</v>
      </c>
      <c r="M20" s="65"/>
      <c r="N20" s="65"/>
      <c r="O20" s="16"/>
      <c r="P20" s="159"/>
      <c r="Q20" s="159"/>
    </row>
    <row r="21" spans="1:17" s="11" customFormat="1" ht="16.5" customHeight="1">
      <c r="A21" s="10"/>
      <c r="B21" s="157" t="s">
        <v>344</v>
      </c>
      <c r="C21" s="160" t="e">
        <f>C20+#REF!</f>
        <v>#REF!</v>
      </c>
      <c r="D21" s="160" t="e">
        <f>D20+#REF!</f>
        <v>#REF!</v>
      </c>
      <c r="E21" s="65"/>
      <c r="F21" s="491">
        <v>-41513</v>
      </c>
      <c r="G21" s="490"/>
      <c r="H21" s="491">
        <v>-39197</v>
      </c>
      <c r="I21" s="160" t="e">
        <f>I20+#REF!</f>
        <v>#REF!</v>
      </c>
      <c r="J21" s="160" t="e">
        <f>J20+#REF!</f>
        <v>#REF!</v>
      </c>
      <c r="K21" s="160" t="e">
        <f>K20+#REF!</f>
        <v>#REF!</v>
      </c>
      <c r="L21" s="160" t="e">
        <f>L20+#REF!</f>
        <v>#REF!</v>
      </c>
      <c r="M21" s="65"/>
      <c r="N21" s="65"/>
      <c r="O21" s="16"/>
      <c r="P21" s="159"/>
      <c r="Q21" s="159"/>
    </row>
    <row r="22" spans="1:17" s="11" customFormat="1" ht="15" customHeight="1" thickBot="1">
      <c r="A22" s="10"/>
      <c r="B22" s="16"/>
      <c r="C22" s="16"/>
      <c r="D22" s="16"/>
      <c r="E22" s="16"/>
      <c r="F22" s="156">
        <f>SUM(F20:F21)</f>
        <v>1084922</v>
      </c>
      <c r="G22" s="108"/>
      <c r="H22" s="156">
        <f>SUM(H20:H21)</f>
        <v>637969</v>
      </c>
      <c r="I22" s="16"/>
      <c r="J22" s="16"/>
      <c r="K22" s="16"/>
      <c r="L22" s="16"/>
      <c r="M22" s="16"/>
      <c r="N22" s="16"/>
      <c r="O22" s="16"/>
      <c r="P22" s="159"/>
      <c r="Q22" s="159"/>
    </row>
    <row r="23" spans="2:16" ht="23.25" thickTop="1">
      <c r="B23" s="68"/>
      <c r="C23" s="68"/>
      <c r="D23" s="68"/>
      <c r="F23" s="68"/>
      <c r="G23" s="68"/>
      <c r="H23" s="243">
        <v>7</v>
      </c>
      <c r="I23" s="68"/>
      <c r="J23" s="68"/>
      <c r="K23" s="68"/>
      <c r="L23" s="68"/>
      <c r="M23" s="68"/>
      <c r="N23" s="68"/>
      <c r="O23" s="68"/>
      <c r="P23" s="68"/>
    </row>
  </sheetData>
  <sheetProtection/>
  <mergeCells count="97">
    <mergeCell ref="C5:F7"/>
    <mergeCell ref="H5:H7"/>
    <mergeCell ref="B4:M4"/>
    <mergeCell ref="B5:B7"/>
    <mergeCell ref="M5:M7"/>
    <mergeCell ref="AG1:AN1"/>
    <mergeCell ref="AO1:AV1"/>
    <mergeCell ref="Y3:AF3"/>
    <mergeCell ref="AG3:AN3"/>
    <mergeCell ref="Y2:AF2"/>
    <mergeCell ref="AG2:AN2"/>
    <mergeCell ref="AO3:AV3"/>
    <mergeCell ref="AO2:AV2"/>
    <mergeCell ref="A1:Q1"/>
    <mergeCell ref="A2:Q2"/>
    <mergeCell ref="A3:Q3"/>
    <mergeCell ref="Y1:AF1"/>
    <mergeCell ref="AW1:BD1"/>
    <mergeCell ref="BE1:BL1"/>
    <mergeCell ref="BM1:BT1"/>
    <mergeCell ref="BU1:CB1"/>
    <mergeCell ref="EG1:EN1"/>
    <mergeCell ref="CC1:CJ1"/>
    <mergeCell ref="CK1:CR1"/>
    <mergeCell ref="CS1:CZ1"/>
    <mergeCell ref="DA1:DH1"/>
    <mergeCell ref="GK1:GR1"/>
    <mergeCell ref="GS1:GZ1"/>
    <mergeCell ref="HA1:HH1"/>
    <mergeCell ref="EO1:EV1"/>
    <mergeCell ref="EW1:FD1"/>
    <mergeCell ref="FE1:FL1"/>
    <mergeCell ref="FM1:FT1"/>
    <mergeCell ref="FU1:GB1"/>
    <mergeCell ref="GC1:GJ1"/>
    <mergeCell ref="AW2:BD2"/>
    <mergeCell ref="CS2:CZ2"/>
    <mergeCell ref="BM2:BT2"/>
    <mergeCell ref="BU2:CB2"/>
    <mergeCell ref="CC2:CJ2"/>
    <mergeCell ref="CK2:CR2"/>
    <mergeCell ref="BE2:BL2"/>
    <mergeCell ref="DA2:DH2"/>
    <mergeCell ref="IG1:IN1"/>
    <mergeCell ref="IO1:IV1"/>
    <mergeCell ref="HI1:HP1"/>
    <mergeCell ref="HQ1:HX1"/>
    <mergeCell ref="HY1:IF1"/>
    <mergeCell ref="DI1:DP1"/>
    <mergeCell ref="DQ1:DX1"/>
    <mergeCell ref="DY1:EF1"/>
    <mergeCell ref="HY2:IF2"/>
    <mergeCell ref="IG2:IN2"/>
    <mergeCell ref="DI2:DP2"/>
    <mergeCell ref="DQ2:DX2"/>
    <mergeCell ref="DY2:EF2"/>
    <mergeCell ref="EG2:EN2"/>
    <mergeCell ref="EO2:EV2"/>
    <mergeCell ref="EW2:FD2"/>
    <mergeCell ref="IO2:IV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AW3:BD3"/>
    <mergeCell ref="BE3:BL3"/>
    <mergeCell ref="BM3:BT3"/>
    <mergeCell ref="FE3:FL3"/>
    <mergeCell ref="BU3:CB3"/>
    <mergeCell ref="CC3:CJ3"/>
    <mergeCell ref="CK3:CR3"/>
    <mergeCell ref="CS3:CZ3"/>
    <mergeCell ref="DA3:DH3"/>
    <mergeCell ref="DI3:DP3"/>
    <mergeCell ref="IO3:IV3"/>
    <mergeCell ref="O5:O7"/>
    <mergeCell ref="Q5:Q7"/>
    <mergeCell ref="GK3:GR3"/>
    <mergeCell ref="GS3:GZ3"/>
    <mergeCell ref="HA3:HH3"/>
    <mergeCell ref="FU3:GB3"/>
    <mergeCell ref="GC3:GJ3"/>
    <mergeCell ref="EO3:EV3"/>
    <mergeCell ref="EW3:FD3"/>
    <mergeCell ref="IG3:IN3"/>
    <mergeCell ref="DQ3:DX3"/>
    <mergeCell ref="DY3:EF3"/>
    <mergeCell ref="EG3:EN3"/>
    <mergeCell ref="HI3:HP3"/>
    <mergeCell ref="HQ3:HX3"/>
    <mergeCell ref="HY3:IF3"/>
    <mergeCell ref="FM3:FT3"/>
  </mergeCells>
  <printOptions horizontalCentered="1"/>
  <pageMargins left="0.3937007874015748" right="0.3937007874015748" top="0.984251968503937" bottom="0.1968503937007874" header="0" footer="0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9"/>
  <sheetViews>
    <sheetView rightToLeft="1" view="pageBreakPreview" zoomScaleSheetLayoutView="100" zoomScalePageLayoutView="0" workbookViewId="0" topLeftCell="I4">
      <selection activeCell="AK14" sqref="AK14"/>
    </sheetView>
  </sheetViews>
  <sheetFormatPr defaultColWidth="9.140625" defaultRowHeight="12.75"/>
  <cols>
    <col min="1" max="1" width="0.5625" style="29" customWidth="1"/>
    <col min="2" max="2" width="19.57421875" style="29" customWidth="1"/>
    <col min="3" max="3" width="1.8515625" style="166" customWidth="1"/>
    <col min="4" max="4" width="8.28125" style="29" customWidth="1"/>
    <col min="5" max="5" width="2.140625" style="166" customWidth="1"/>
    <col min="6" max="6" width="8.00390625" style="29" customWidth="1"/>
    <col min="7" max="7" width="2.00390625" style="166" customWidth="1"/>
    <col min="8" max="8" width="9.28125" style="29" customWidth="1"/>
    <col min="9" max="9" width="1.7109375" style="166" customWidth="1"/>
    <col min="10" max="10" width="8.28125" style="29" customWidth="1"/>
    <col min="11" max="11" width="1.57421875" style="166" customWidth="1"/>
    <col min="12" max="12" width="9.8515625" style="29" customWidth="1"/>
    <col min="13" max="13" width="9.7109375" style="29" hidden="1" customWidth="1"/>
    <col min="14" max="14" width="8.7109375" style="29" hidden="1" customWidth="1"/>
    <col min="15" max="15" width="2.140625" style="166" customWidth="1"/>
    <col min="16" max="16" width="7.00390625" style="29" customWidth="1"/>
    <col min="17" max="17" width="1.8515625" style="29" customWidth="1"/>
    <col min="18" max="18" width="10.7109375" style="29" customWidth="1"/>
    <col min="19" max="19" width="2.140625" style="29" customWidth="1"/>
    <col min="20" max="20" width="6.57421875" style="29" customWidth="1"/>
    <col min="21" max="21" width="1.7109375" style="166" customWidth="1"/>
    <col min="22" max="22" width="9.140625" style="29" customWidth="1"/>
    <col min="23" max="23" width="2.140625" style="166" customWidth="1"/>
    <col min="24" max="24" width="6.57421875" style="29" customWidth="1"/>
    <col min="25" max="25" width="1.8515625" style="166" customWidth="1"/>
    <col min="26" max="26" width="9.00390625" style="29" customWidth="1"/>
    <col min="27" max="27" width="9.7109375" style="29" hidden="1" customWidth="1"/>
    <col min="28" max="28" width="8.7109375" style="29" hidden="1" customWidth="1"/>
    <col min="29" max="29" width="1.57421875" style="166" customWidth="1"/>
    <col min="30" max="30" width="8.7109375" style="29" customWidth="1"/>
    <col min="31" max="31" width="2.00390625" style="29" customWidth="1"/>
    <col min="32" max="32" width="14.140625" style="29" customWidth="1"/>
    <col min="33" max="33" width="1.1484375" style="29" customWidth="1"/>
    <col min="34" max="34" width="1.421875" style="166" customWidth="1"/>
    <col min="35" max="35" width="7.421875" style="29" customWidth="1"/>
    <col min="36" max="36" width="1.57421875" style="29" customWidth="1"/>
    <col min="37" max="37" width="14.140625" style="29" customWidth="1"/>
    <col min="38" max="38" width="1.8515625" style="29" customWidth="1"/>
    <col min="39" max="16384" width="9.140625" style="29" customWidth="1"/>
  </cols>
  <sheetData>
    <row r="1" spans="1:38" ht="23.25" customHeight="1">
      <c r="A1" s="28"/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</row>
    <row r="2" spans="1:38" ht="20.25" customHeight="1">
      <c r="A2" s="28"/>
      <c r="B2" s="541" t="s">
        <v>189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</row>
    <row r="3" spans="1:38" ht="24" customHeight="1">
      <c r="A3" s="28"/>
      <c r="B3" s="541" t="s">
        <v>358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</row>
    <row r="4" spans="1:38" s="67" customFormat="1" ht="45" customHeight="1">
      <c r="A4" s="66"/>
      <c r="B4" s="505" t="s">
        <v>291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</row>
    <row r="5" spans="1:38" s="67" customFormat="1" ht="25.5" customHeight="1">
      <c r="A5" s="66"/>
      <c r="B5" s="537" t="s">
        <v>63</v>
      </c>
      <c r="C5" s="306"/>
      <c r="D5" s="503" t="s">
        <v>41</v>
      </c>
      <c r="E5" s="164"/>
      <c r="F5" s="536" t="s">
        <v>333</v>
      </c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165"/>
      <c r="T5" s="536" t="s">
        <v>357</v>
      </c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</row>
    <row r="6" spans="2:38" s="270" customFormat="1" ht="43.5" customHeight="1">
      <c r="B6" s="538"/>
      <c r="C6" s="307"/>
      <c r="D6" s="504"/>
      <c r="E6" s="271"/>
      <c r="F6" s="535" t="s">
        <v>110</v>
      </c>
      <c r="G6" s="535"/>
      <c r="H6" s="535"/>
      <c r="I6" s="272"/>
      <c r="J6" s="535" t="s">
        <v>114</v>
      </c>
      <c r="K6" s="535"/>
      <c r="L6" s="535"/>
      <c r="M6" s="273"/>
      <c r="N6" s="273"/>
      <c r="O6" s="272"/>
      <c r="P6" s="535" t="s">
        <v>112</v>
      </c>
      <c r="Q6" s="535"/>
      <c r="R6" s="535"/>
      <c r="S6" s="272"/>
      <c r="T6" s="535" t="s">
        <v>110</v>
      </c>
      <c r="U6" s="535"/>
      <c r="V6" s="535"/>
      <c r="W6" s="272"/>
      <c r="X6" s="535" t="s">
        <v>114</v>
      </c>
      <c r="Y6" s="535"/>
      <c r="Z6" s="535"/>
      <c r="AA6" s="273"/>
      <c r="AB6" s="273"/>
      <c r="AC6" s="272"/>
      <c r="AD6" s="535" t="s">
        <v>111</v>
      </c>
      <c r="AE6" s="535"/>
      <c r="AF6" s="535"/>
      <c r="AG6" s="535"/>
      <c r="AH6" s="272"/>
      <c r="AI6" s="535" t="s">
        <v>112</v>
      </c>
      <c r="AJ6" s="535"/>
      <c r="AK6" s="535"/>
      <c r="AL6" s="535"/>
    </row>
    <row r="7" spans="2:38" s="270" customFormat="1" ht="33.75" customHeight="1">
      <c r="B7" s="274"/>
      <c r="C7" s="275"/>
      <c r="D7" s="274"/>
      <c r="E7" s="275"/>
      <c r="F7" s="276" t="s">
        <v>116</v>
      </c>
      <c r="G7" s="277"/>
      <c r="H7" s="276" t="s">
        <v>15</v>
      </c>
      <c r="I7" s="277"/>
      <c r="J7" s="276" t="s">
        <v>116</v>
      </c>
      <c r="K7" s="277"/>
      <c r="L7" s="276" t="s">
        <v>15</v>
      </c>
      <c r="M7" s="274"/>
      <c r="N7" s="274"/>
      <c r="O7" s="275"/>
      <c r="P7" s="276" t="s">
        <v>116</v>
      </c>
      <c r="Q7" s="278"/>
      <c r="R7" s="276" t="s">
        <v>15</v>
      </c>
      <c r="S7" s="275"/>
      <c r="T7" s="276" t="s">
        <v>116</v>
      </c>
      <c r="U7" s="277"/>
      <c r="V7" s="276" t="s">
        <v>15</v>
      </c>
      <c r="W7" s="277"/>
      <c r="X7" s="276" t="s">
        <v>116</v>
      </c>
      <c r="Y7" s="277"/>
      <c r="Z7" s="276" t="s">
        <v>15</v>
      </c>
      <c r="AA7" s="274"/>
      <c r="AB7" s="274"/>
      <c r="AC7" s="275"/>
      <c r="AD7" s="276" t="s">
        <v>116</v>
      </c>
      <c r="AE7" s="279"/>
      <c r="AF7" s="280" t="s">
        <v>15</v>
      </c>
      <c r="AG7" s="278"/>
      <c r="AH7" s="277"/>
      <c r="AI7" s="276" t="s">
        <v>116</v>
      </c>
      <c r="AJ7" s="279"/>
      <c r="AK7" s="280" t="s">
        <v>15</v>
      </c>
      <c r="AL7" s="278"/>
    </row>
    <row r="8" spans="2:38" ht="18">
      <c r="B8" s="166"/>
      <c r="D8" s="166"/>
      <c r="F8" s="167"/>
      <c r="G8" s="167"/>
      <c r="H8" s="109" t="s">
        <v>138</v>
      </c>
      <c r="I8" s="167"/>
      <c r="J8" s="167"/>
      <c r="K8" s="167"/>
      <c r="L8" s="109" t="s">
        <v>138</v>
      </c>
      <c r="M8" s="166"/>
      <c r="N8" s="166"/>
      <c r="P8" s="167"/>
      <c r="Q8" s="109"/>
      <c r="R8" s="109" t="s">
        <v>138</v>
      </c>
      <c r="S8" s="166"/>
      <c r="T8" s="167"/>
      <c r="U8" s="167"/>
      <c r="V8" s="109" t="s">
        <v>138</v>
      </c>
      <c r="W8" s="167"/>
      <c r="X8" s="167"/>
      <c r="Y8" s="167"/>
      <c r="Z8" s="109" t="s">
        <v>138</v>
      </c>
      <c r="AA8" s="166"/>
      <c r="AB8" s="166"/>
      <c r="AD8" s="167"/>
      <c r="AE8" s="167"/>
      <c r="AF8" s="109" t="s">
        <v>138</v>
      </c>
      <c r="AG8" s="209"/>
      <c r="AH8" s="167"/>
      <c r="AI8" s="167"/>
      <c r="AJ8" s="167"/>
      <c r="AK8" s="109" t="s">
        <v>138</v>
      </c>
      <c r="AL8" s="209"/>
    </row>
    <row r="9" spans="2:41" ht="31.5" customHeight="1">
      <c r="B9" s="269" t="s">
        <v>345</v>
      </c>
      <c r="D9" s="167" t="s">
        <v>346</v>
      </c>
      <c r="F9" s="466">
        <v>270</v>
      </c>
      <c r="G9" s="407"/>
      <c r="H9" s="488">
        <v>14970</v>
      </c>
      <c r="I9" s="407"/>
      <c r="J9" s="466">
        <v>13500</v>
      </c>
      <c r="K9" s="407"/>
      <c r="L9" s="466">
        <v>682710</v>
      </c>
      <c r="M9" s="407"/>
      <c r="N9" s="407"/>
      <c r="O9" s="407"/>
      <c r="P9" s="466">
        <v>13500</v>
      </c>
      <c r="Q9" s="407"/>
      <c r="R9" s="466">
        <v>677166</v>
      </c>
      <c r="S9" s="407"/>
      <c r="T9" s="466">
        <v>270</v>
      </c>
      <c r="U9" s="407"/>
      <c r="V9" s="466">
        <v>20514</v>
      </c>
      <c r="W9" s="407"/>
      <c r="X9" s="466">
        <v>20000</v>
      </c>
      <c r="Y9" s="407"/>
      <c r="Z9" s="466">
        <v>1121229</v>
      </c>
      <c r="AA9" s="407"/>
      <c r="AB9" s="407"/>
      <c r="AC9" s="407"/>
      <c r="AD9" s="466">
        <v>270</v>
      </c>
      <c r="AE9" s="407"/>
      <c r="AF9" s="466">
        <v>15308</v>
      </c>
      <c r="AG9" s="407"/>
      <c r="AH9" s="407"/>
      <c r="AI9" s="466">
        <v>20000</v>
      </c>
      <c r="AJ9" s="407"/>
      <c r="AK9" s="466">
        <v>1126435</v>
      </c>
      <c r="AL9" s="407"/>
      <c r="AM9" s="408"/>
      <c r="AN9" s="408"/>
      <c r="AO9" s="408"/>
    </row>
    <row r="10" spans="2:41" s="354" customFormat="1" ht="4.5" customHeight="1">
      <c r="B10" s="355" t="s">
        <v>257</v>
      </c>
      <c r="C10" s="356"/>
      <c r="D10" s="357" t="s">
        <v>202</v>
      </c>
      <c r="E10" s="356"/>
      <c r="F10" s="466" t="s">
        <v>202</v>
      </c>
      <c r="G10" s="407"/>
      <c r="H10" s="466" t="s">
        <v>202</v>
      </c>
      <c r="I10" s="407"/>
      <c r="J10" s="466" t="s">
        <v>202</v>
      </c>
      <c r="K10" s="407"/>
      <c r="L10" s="466" t="s">
        <v>202</v>
      </c>
      <c r="M10" s="407"/>
      <c r="N10" s="407"/>
      <c r="O10" s="407"/>
      <c r="P10" s="466" t="s">
        <v>202</v>
      </c>
      <c r="Q10" s="407"/>
      <c r="R10" s="466" t="s">
        <v>202</v>
      </c>
      <c r="S10" s="407"/>
      <c r="T10" s="466" t="s">
        <v>202</v>
      </c>
      <c r="U10" s="407"/>
      <c r="V10" s="466" t="s">
        <v>202</v>
      </c>
      <c r="W10" s="407"/>
      <c r="X10" s="466" t="s">
        <v>202</v>
      </c>
      <c r="Y10" s="407"/>
      <c r="Z10" s="466" t="s">
        <v>202</v>
      </c>
      <c r="AA10" s="407"/>
      <c r="AB10" s="407"/>
      <c r="AC10" s="407"/>
      <c r="AD10" s="466" t="s">
        <v>202</v>
      </c>
      <c r="AE10" s="407"/>
      <c r="AF10" s="466" t="s">
        <v>202</v>
      </c>
      <c r="AG10" s="407"/>
      <c r="AH10" s="407"/>
      <c r="AI10" s="466" t="s">
        <v>202</v>
      </c>
      <c r="AJ10" s="407"/>
      <c r="AK10" s="466" t="s">
        <v>202</v>
      </c>
      <c r="AL10" s="407"/>
      <c r="AM10" s="409"/>
      <c r="AN10" s="409"/>
      <c r="AO10" s="409"/>
    </row>
    <row r="11" spans="2:41" s="354" customFormat="1" ht="4.5" customHeight="1">
      <c r="B11" s="355" t="s">
        <v>258</v>
      </c>
      <c r="C11" s="356"/>
      <c r="D11" s="357" t="s">
        <v>202</v>
      </c>
      <c r="E11" s="356"/>
      <c r="F11" s="466" t="s">
        <v>202</v>
      </c>
      <c r="G11" s="407"/>
      <c r="H11" s="466" t="s">
        <v>202</v>
      </c>
      <c r="I11" s="407"/>
      <c r="J11" s="466" t="s">
        <v>202</v>
      </c>
      <c r="K11" s="407"/>
      <c r="L11" s="466" t="s">
        <v>202</v>
      </c>
      <c r="M11" s="407"/>
      <c r="N11" s="407"/>
      <c r="O11" s="407"/>
      <c r="P11" s="466" t="s">
        <v>202</v>
      </c>
      <c r="Q11" s="407"/>
      <c r="R11" s="466" t="s">
        <v>202</v>
      </c>
      <c r="S11" s="407"/>
      <c r="T11" s="466" t="s">
        <v>202</v>
      </c>
      <c r="U11" s="407"/>
      <c r="V11" s="466" t="s">
        <v>202</v>
      </c>
      <c r="W11" s="407"/>
      <c r="X11" s="466" t="s">
        <v>202</v>
      </c>
      <c r="Y11" s="407"/>
      <c r="Z11" s="466" t="s">
        <v>202</v>
      </c>
      <c r="AA11" s="407"/>
      <c r="AB11" s="407"/>
      <c r="AC11" s="407"/>
      <c r="AD11" s="466" t="s">
        <v>202</v>
      </c>
      <c r="AE11" s="407"/>
      <c r="AF11" s="466" t="s">
        <v>202</v>
      </c>
      <c r="AG11" s="407"/>
      <c r="AH11" s="407"/>
      <c r="AI11" s="466" t="s">
        <v>202</v>
      </c>
      <c r="AJ11" s="407"/>
      <c r="AK11" s="466" t="s">
        <v>202</v>
      </c>
      <c r="AL11" s="407"/>
      <c r="AM11" s="409"/>
      <c r="AN11" s="409"/>
      <c r="AO11" s="409"/>
    </row>
    <row r="12" spans="2:41" s="354" customFormat="1" ht="4.5" customHeight="1">
      <c r="B12" s="355" t="s">
        <v>259</v>
      </c>
      <c r="C12" s="356"/>
      <c r="D12" s="357" t="s">
        <v>202</v>
      </c>
      <c r="E12" s="356"/>
      <c r="F12" s="466" t="s">
        <v>202</v>
      </c>
      <c r="G12" s="407"/>
      <c r="H12" s="466" t="s">
        <v>202</v>
      </c>
      <c r="I12" s="407"/>
      <c r="J12" s="466" t="s">
        <v>202</v>
      </c>
      <c r="K12" s="407"/>
      <c r="L12" s="466" t="s">
        <v>202</v>
      </c>
      <c r="M12" s="407"/>
      <c r="N12" s="407"/>
      <c r="O12" s="407"/>
      <c r="P12" s="466" t="s">
        <v>202</v>
      </c>
      <c r="Q12" s="407"/>
      <c r="R12" s="466" t="s">
        <v>202</v>
      </c>
      <c r="S12" s="407"/>
      <c r="T12" s="466" t="s">
        <v>202</v>
      </c>
      <c r="U12" s="407"/>
      <c r="V12" s="466" t="s">
        <v>202</v>
      </c>
      <c r="W12" s="407"/>
      <c r="X12" s="466" t="s">
        <v>202</v>
      </c>
      <c r="Y12" s="407"/>
      <c r="Z12" s="466" t="s">
        <v>202</v>
      </c>
      <c r="AA12" s="407"/>
      <c r="AB12" s="407"/>
      <c r="AC12" s="407"/>
      <c r="AD12" s="466" t="s">
        <v>202</v>
      </c>
      <c r="AE12" s="407"/>
      <c r="AF12" s="466" t="s">
        <v>202</v>
      </c>
      <c r="AG12" s="407"/>
      <c r="AH12" s="407"/>
      <c r="AI12" s="466" t="s">
        <v>202</v>
      </c>
      <c r="AJ12" s="407"/>
      <c r="AK12" s="466" t="s">
        <v>202</v>
      </c>
      <c r="AL12" s="407"/>
      <c r="AM12" s="409"/>
      <c r="AN12" s="409"/>
      <c r="AO12" s="409"/>
    </row>
    <row r="13" spans="2:41" ht="31.5" customHeight="1" thickBot="1">
      <c r="B13" s="166"/>
      <c r="D13" s="166"/>
      <c r="F13" s="467">
        <v>270</v>
      </c>
      <c r="G13" s="407"/>
      <c r="H13" s="467">
        <v>14970</v>
      </c>
      <c r="I13" s="407"/>
      <c r="J13" s="467">
        <v>13500</v>
      </c>
      <c r="K13" s="407"/>
      <c r="L13" s="467">
        <v>682710</v>
      </c>
      <c r="M13" s="407"/>
      <c r="N13" s="407"/>
      <c r="O13" s="407"/>
      <c r="P13" s="467">
        <v>13500</v>
      </c>
      <c r="Q13" s="407"/>
      <c r="R13" s="467">
        <v>677166</v>
      </c>
      <c r="S13" s="407"/>
      <c r="T13" s="467">
        <v>270</v>
      </c>
      <c r="U13" s="407"/>
      <c r="V13" s="467">
        <v>20514</v>
      </c>
      <c r="W13" s="407"/>
      <c r="X13" s="467">
        <v>20000</v>
      </c>
      <c r="Y13" s="407"/>
      <c r="Z13" s="467">
        <v>1121229</v>
      </c>
      <c r="AA13" s="407"/>
      <c r="AB13" s="407"/>
      <c r="AC13" s="407"/>
      <c r="AD13" s="467">
        <v>270</v>
      </c>
      <c r="AE13" s="407"/>
      <c r="AF13" s="467">
        <v>15308</v>
      </c>
      <c r="AG13" s="407"/>
      <c r="AH13" s="407"/>
      <c r="AI13" s="467">
        <v>20000</v>
      </c>
      <c r="AJ13" s="407"/>
      <c r="AK13" s="467">
        <v>1126435</v>
      </c>
      <c r="AL13" s="407"/>
      <c r="AM13" s="408"/>
      <c r="AN13" s="408"/>
      <c r="AO13" s="408"/>
    </row>
    <row r="14" s="166" customFormat="1" ht="6" customHeight="1" thickTop="1">
      <c r="AI14" s="166">
        <v>20000</v>
      </c>
    </row>
    <row r="16" ht="46.5" customHeight="1"/>
    <row r="19" ht="21.75">
      <c r="R19" s="242">
        <v>8</v>
      </c>
    </row>
  </sheetData>
  <sheetProtection/>
  <mergeCells count="15">
    <mergeCell ref="B5:B6"/>
    <mergeCell ref="D5:D6"/>
    <mergeCell ref="F6:H6"/>
    <mergeCell ref="B1:AL1"/>
    <mergeCell ref="B2:AL2"/>
    <mergeCell ref="B3:AL3"/>
    <mergeCell ref="B4:AL4"/>
    <mergeCell ref="J6:L6"/>
    <mergeCell ref="F5:R5"/>
    <mergeCell ref="P6:R6"/>
    <mergeCell ref="T6:V6"/>
    <mergeCell ref="X6:Z6"/>
    <mergeCell ref="AI6:AL6"/>
    <mergeCell ref="T5:AL5"/>
    <mergeCell ref="AD6:AG6"/>
  </mergeCells>
  <printOptions/>
  <pageMargins left="0.17" right="0.17" top="0.984251968503937" bottom="0.1968503937007874" header="0" footer="0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rightToLeft="1" view="pageBreakPreview" zoomScale="110" zoomScaleSheetLayoutView="110" zoomScalePageLayoutView="0" workbookViewId="0" topLeftCell="I1">
      <selection activeCell="I11" sqref="I11"/>
    </sheetView>
  </sheetViews>
  <sheetFormatPr defaultColWidth="9.140625" defaultRowHeight="12.75"/>
  <cols>
    <col min="1" max="1" width="0.5625" style="1" customWidth="1"/>
    <col min="2" max="2" width="19.57421875" style="1" customWidth="1"/>
    <col min="3" max="3" width="1.8515625" style="1" customWidth="1"/>
    <col min="4" max="4" width="6.28125" style="1" customWidth="1"/>
    <col min="5" max="5" width="1.28515625" style="1" customWidth="1"/>
    <col min="6" max="6" width="10.421875" style="1" customWidth="1"/>
    <col min="7" max="8" width="1.421875" style="1" customWidth="1"/>
    <col min="9" max="9" width="10.421875" style="1" customWidth="1"/>
    <col min="10" max="10" width="1.28515625" style="1" customWidth="1"/>
    <col min="11" max="11" width="10.421875" style="1" customWidth="1"/>
    <col min="12" max="12" width="1.28515625" style="1" customWidth="1"/>
    <col min="13" max="13" width="10.421875" style="1" customWidth="1"/>
    <col min="14" max="14" width="1.28515625" style="1" customWidth="1"/>
    <col min="15" max="15" width="10.421875" style="1" customWidth="1"/>
    <col min="16" max="16" width="1.1484375" style="1" customWidth="1"/>
    <col min="17" max="17" width="10.421875" style="1" customWidth="1"/>
    <col min="18" max="18" width="1.28515625" style="1" customWidth="1"/>
    <col min="19" max="19" width="1.57421875" style="1" customWidth="1"/>
    <col min="20" max="20" width="10.421875" style="1" customWidth="1"/>
    <col min="21" max="21" width="1.421875" style="1" customWidth="1"/>
    <col min="22" max="22" width="10.421875" style="1" customWidth="1"/>
    <col min="23" max="23" width="1.421875" style="1" customWidth="1"/>
    <col min="24" max="24" width="1.28515625" style="1" customWidth="1"/>
    <col min="25" max="25" width="10.421875" style="1" customWidth="1"/>
    <col min="26" max="26" width="1.421875" style="1" customWidth="1"/>
    <col min="27" max="27" width="10.421875" style="1" customWidth="1"/>
    <col min="28" max="28" width="1.57421875" style="1" customWidth="1"/>
    <col min="29" max="29" width="10.421875" style="1" customWidth="1"/>
    <col min="30" max="30" width="1.28515625" style="1" customWidth="1"/>
    <col min="31" max="31" width="10.421875" style="1" customWidth="1"/>
    <col min="32" max="32" width="1.57421875" style="1" customWidth="1"/>
    <col min="33" max="33" width="10.421875" style="1" customWidth="1"/>
    <col min="34" max="34" width="1.28515625" style="1" customWidth="1"/>
    <col min="35" max="35" width="1.8515625" style="1" customWidth="1"/>
    <col min="36" max="36" width="10.421875" style="1" customWidth="1"/>
    <col min="37" max="37" width="1.57421875" style="1" customWidth="1"/>
    <col min="38" max="38" width="10.421875" style="1" customWidth="1"/>
    <col min="39" max="39" width="1.421875" style="1" customWidth="1"/>
    <col min="40" max="40" width="1.28515625" style="1" customWidth="1"/>
    <col min="41" max="41" width="10.421875" style="1" customWidth="1"/>
    <col min="42" max="16384" width="9.140625" style="1" customWidth="1"/>
  </cols>
  <sheetData>
    <row r="1" spans="1:41" ht="19.5" customHeight="1">
      <c r="A1" s="2"/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</row>
    <row r="2" spans="1:41" ht="19.5" customHeight="1">
      <c r="A2" s="2"/>
      <c r="B2" s="541" t="s">
        <v>189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</row>
    <row r="3" spans="1:41" ht="19.5" customHeight="1">
      <c r="A3" s="2"/>
      <c r="B3" s="541" t="s">
        <v>358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/>
    </row>
    <row r="4" spans="1:41" s="302" customFormat="1" ht="58.5" customHeight="1">
      <c r="A4" s="301"/>
      <c r="B4" s="509" t="s">
        <v>292</v>
      </c>
      <c r="C4" s="509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66"/>
      <c r="AJ4" s="511"/>
      <c r="AK4" s="511"/>
      <c r="AL4" s="512"/>
      <c r="AM4" s="512"/>
      <c r="AN4" s="512"/>
      <c r="AO4" s="512"/>
    </row>
    <row r="5" spans="1:41" s="302" customFormat="1" ht="45" customHeight="1">
      <c r="A5" s="301"/>
      <c r="B5" s="257"/>
      <c r="C5" s="257"/>
      <c r="D5" s="303"/>
      <c r="E5" s="303"/>
      <c r="F5" s="506" t="s">
        <v>333</v>
      </c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304"/>
      <c r="V5" s="506" t="s">
        <v>357</v>
      </c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</row>
    <row r="6" spans="1:41" s="139" customFormat="1" ht="24">
      <c r="A6" s="283"/>
      <c r="B6" s="513" t="s">
        <v>11</v>
      </c>
      <c r="C6" s="281"/>
      <c r="D6" s="281" t="s">
        <v>26</v>
      </c>
      <c r="E6" s="281"/>
      <c r="F6" s="507" t="s">
        <v>170</v>
      </c>
      <c r="G6" s="507"/>
      <c r="H6" s="508"/>
      <c r="I6" s="508"/>
      <c r="J6" s="282"/>
      <c r="K6" s="507" t="s">
        <v>199</v>
      </c>
      <c r="L6" s="507"/>
      <c r="M6" s="507"/>
      <c r="N6" s="507"/>
      <c r="O6" s="507"/>
      <c r="P6" s="281"/>
      <c r="Q6" s="507" t="s">
        <v>171</v>
      </c>
      <c r="R6" s="507"/>
      <c r="S6" s="508"/>
      <c r="T6" s="508"/>
      <c r="U6" s="282"/>
      <c r="V6" s="507" t="s">
        <v>170</v>
      </c>
      <c r="W6" s="507"/>
      <c r="X6" s="508"/>
      <c r="Y6" s="508"/>
      <c r="Z6" s="282"/>
      <c r="AA6" s="507" t="s">
        <v>199</v>
      </c>
      <c r="AB6" s="507"/>
      <c r="AC6" s="507"/>
      <c r="AD6" s="507"/>
      <c r="AE6" s="507"/>
      <c r="AF6" s="281"/>
      <c r="AG6" s="507" t="s">
        <v>171</v>
      </c>
      <c r="AH6" s="507"/>
      <c r="AI6" s="508"/>
      <c r="AJ6" s="508"/>
      <c r="AK6" s="282"/>
      <c r="AL6" s="507" t="s">
        <v>172</v>
      </c>
      <c r="AM6" s="507"/>
      <c r="AN6" s="508"/>
      <c r="AO6" s="508"/>
    </row>
    <row r="7" spans="1:41" s="11" customFormat="1" ht="21.75">
      <c r="A7" s="10"/>
      <c r="B7" s="514"/>
      <c r="C7" s="72"/>
      <c r="D7" s="71" t="s">
        <v>25</v>
      </c>
      <c r="E7" s="95"/>
      <c r="F7" s="71" t="s">
        <v>18</v>
      </c>
      <c r="G7" s="218"/>
      <c r="H7" s="218"/>
      <c r="I7" s="71" t="s">
        <v>15</v>
      </c>
      <c r="J7" s="95"/>
      <c r="K7" s="71" t="s">
        <v>18</v>
      </c>
      <c r="L7" s="218"/>
      <c r="M7" s="71" t="s">
        <v>24</v>
      </c>
      <c r="N7" s="218"/>
      <c r="O7" s="71" t="s">
        <v>15</v>
      </c>
      <c r="P7" s="95"/>
      <c r="Q7" s="71" t="s">
        <v>18</v>
      </c>
      <c r="R7" s="218"/>
      <c r="S7" s="218"/>
      <c r="T7" s="71" t="s">
        <v>15</v>
      </c>
      <c r="U7" s="95"/>
      <c r="V7" s="71" t="s">
        <v>18</v>
      </c>
      <c r="W7" s="218"/>
      <c r="X7" s="218"/>
      <c r="Y7" s="71" t="s">
        <v>15</v>
      </c>
      <c r="Z7" s="95"/>
      <c r="AA7" s="71" t="s">
        <v>18</v>
      </c>
      <c r="AB7" s="218"/>
      <c r="AC7" s="71" t="s">
        <v>24</v>
      </c>
      <c r="AD7" s="218"/>
      <c r="AE7" s="71" t="s">
        <v>15</v>
      </c>
      <c r="AF7" s="95"/>
      <c r="AG7" s="71" t="s">
        <v>18</v>
      </c>
      <c r="AH7" s="218"/>
      <c r="AI7" s="218"/>
      <c r="AJ7" s="71" t="s">
        <v>15</v>
      </c>
      <c r="AK7" s="95"/>
      <c r="AL7" s="71" t="s">
        <v>18</v>
      </c>
      <c r="AM7" s="218"/>
      <c r="AN7" s="218"/>
      <c r="AO7" s="71" t="s">
        <v>15</v>
      </c>
    </row>
    <row r="8" spans="1:41" s="11" customFormat="1" ht="16.5" customHeight="1">
      <c r="A8" s="10"/>
      <c r="B8" s="208"/>
      <c r="C8" s="112"/>
      <c r="D8" s="72"/>
      <c r="E8" s="72"/>
      <c r="F8" s="72"/>
      <c r="G8" s="72"/>
      <c r="H8" s="72"/>
      <c r="I8" s="109" t="s">
        <v>138</v>
      </c>
      <c r="J8" s="72"/>
      <c r="K8" s="72"/>
      <c r="L8" s="72"/>
      <c r="M8" s="72"/>
      <c r="N8" s="72"/>
      <c r="O8" s="109" t="s">
        <v>138</v>
      </c>
      <c r="P8" s="72"/>
      <c r="Q8" s="72"/>
      <c r="R8" s="72"/>
      <c r="S8" s="72"/>
      <c r="T8" s="109" t="s">
        <v>138</v>
      </c>
      <c r="U8" s="72"/>
      <c r="V8" s="72"/>
      <c r="W8" s="72"/>
      <c r="X8" s="72"/>
      <c r="Y8" s="109" t="s">
        <v>138</v>
      </c>
      <c r="Z8" s="72"/>
      <c r="AA8" s="72"/>
      <c r="AB8" s="72"/>
      <c r="AC8" s="72"/>
      <c r="AD8" s="72"/>
      <c r="AE8" s="109" t="s">
        <v>138</v>
      </c>
      <c r="AF8" s="72"/>
      <c r="AG8" s="72"/>
      <c r="AH8" s="72"/>
      <c r="AI8" s="72"/>
      <c r="AJ8" s="109" t="s">
        <v>138</v>
      </c>
      <c r="AK8" s="72"/>
      <c r="AL8" s="72"/>
      <c r="AM8" s="72"/>
      <c r="AN8" s="72"/>
      <c r="AO8" s="109" t="s">
        <v>138</v>
      </c>
    </row>
    <row r="9" spans="1:41" s="11" customFormat="1" ht="23.25" customHeight="1">
      <c r="A9" s="10"/>
      <c r="B9" s="268" t="s">
        <v>350</v>
      </c>
      <c r="C9" s="169"/>
      <c r="D9" s="72" t="s">
        <v>346</v>
      </c>
      <c r="E9" s="72"/>
      <c r="F9" s="72">
        <v>409</v>
      </c>
      <c r="G9" s="72"/>
      <c r="H9" s="72"/>
      <c r="I9" s="72">
        <v>16473</v>
      </c>
      <c r="J9" s="72"/>
      <c r="K9" s="72">
        <v>18090</v>
      </c>
      <c r="L9" s="72"/>
      <c r="M9" s="72">
        <v>32150</v>
      </c>
      <c r="N9" s="72"/>
      <c r="O9" s="72">
        <v>581598</v>
      </c>
      <c r="P9" s="72"/>
      <c r="Q9" s="72">
        <v>18090</v>
      </c>
      <c r="R9" s="72"/>
      <c r="S9" s="72"/>
      <c r="T9" s="72">
        <v>526449</v>
      </c>
      <c r="U9" s="72"/>
      <c r="V9" s="72">
        <v>409</v>
      </c>
      <c r="W9" s="72"/>
      <c r="X9" s="72"/>
      <c r="Y9" s="72">
        <v>71622</v>
      </c>
      <c r="Z9" s="72"/>
      <c r="AA9" s="72">
        <v>26800</v>
      </c>
      <c r="AB9" s="72"/>
      <c r="AC9" s="72">
        <v>31858</v>
      </c>
      <c r="AD9" s="72"/>
      <c r="AE9" s="72">
        <v>853788</v>
      </c>
      <c r="AF9" s="72"/>
      <c r="AG9" s="72">
        <v>26800</v>
      </c>
      <c r="AH9" s="72"/>
      <c r="AI9" s="72"/>
      <c r="AJ9" s="72">
        <v>883924</v>
      </c>
      <c r="AK9" s="72"/>
      <c r="AL9" s="72">
        <v>409</v>
      </c>
      <c r="AM9" s="72"/>
      <c r="AN9" s="72"/>
      <c r="AO9" s="72">
        <v>41486</v>
      </c>
    </row>
    <row r="10" spans="1:41" s="11" customFormat="1" ht="23.25" customHeight="1" thickBot="1">
      <c r="A10" s="10"/>
      <c r="B10" s="112" t="s">
        <v>23</v>
      </c>
      <c r="C10" s="112"/>
      <c r="D10" s="72"/>
      <c r="E10" s="72"/>
      <c r="F10" s="468">
        <v>409</v>
      </c>
      <c r="G10" s="72"/>
      <c r="H10" s="72"/>
      <c r="I10" s="468">
        <v>16473</v>
      </c>
      <c r="J10" s="72"/>
      <c r="K10" s="468">
        <v>18090</v>
      </c>
      <c r="L10" s="72"/>
      <c r="M10" s="72"/>
      <c r="N10" s="72"/>
      <c r="O10" s="468">
        <v>581598</v>
      </c>
      <c r="P10" s="72"/>
      <c r="Q10" s="468">
        <v>18090</v>
      </c>
      <c r="R10" s="72"/>
      <c r="S10" s="72"/>
      <c r="T10" s="468">
        <v>526449</v>
      </c>
      <c r="U10" s="72"/>
      <c r="V10" s="468">
        <v>409</v>
      </c>
      <c r="W10" s="72"/>
      <c r="X10" s="72"/>
      <c r="Y10" s="468">
        <v>71622</v>
      </c>
      <c r="Z10" s="72"/>
      <c r="AA10" s="468">
        <v>26800</v>
      </c>
      <c r="AB10" s="72"/>
      <c r="AC10" s="72"/>
      <c r="AD10" s="72"/>
      <c r="AE10" s="468">
        <v>853788</v>
      </c>
      <c r="AF10" s="72"/>
      <c r="AG10" s="468">
        <v>26800</v>
      </c>
      <c r="AH10" s="72"/>
      <c r="AI10" s="72"/>
      <c r="AJ10" s="468">
        <v>883924</v>
      </c>
      <c r="AK10" s="72"/>
      <c r="AL10" s="468">
        <v>409</v>
      </c>
      <c r="AM10" s="72"/>
      <c r="AN10" s="72"/>
      <c r="AO10" s="468">
        <v>41486</v>
      </c>
    </row>
    <row r="11" spans="1:41" s="11" customFormat="1" ht="23.25" customHeight="1" thickTop="1">
      <c r="A11" s="10"/>
      <c r="B11" s="112"/>
      <c r="C11" s="11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s="11" customFormat="1" ht="23.25" customHeight="1">
      <c r="A12" s="10"/>
      <c r="B12" s="112"/>
      <c r="C12" s="11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s="11" customFormat="1" ht="79.5" customHeight="1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26" ht="79.5" customHeight="1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305">
        <v>9</v>
      </c>
      <c r="W14" s="170"/>
      <c r="X14" s="170"/>
      <c r="Y14" s="170"/>
      <c r="Z14" s="159"/>
    </row>
    <row r="15" spans="2:26" ht="21.75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59"/>
    </row>
    <row r="16" spans="2:26" ht="21.75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59"/>
    </row>
    <row r="17" spans="2:26" ht="21.75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59"/>
    </row>
  </sheetData>
  <sheetProtection/>
  <mergeCells count="15">
    <mergeCell ref="B1:AO1"/>
    <mergeCell ref="B2:AO2"/>
    <mergeCell ref="AG6:AJ6"/>
    <mergeCell ref="AL6:AO6"/>
    <mergeCell ref="B3:AO3"/>
    <mergeCell ref="V5:AO5"/>
    <mergeCell ref="B4:AH4"/>
    <mergeCell ref="AJ4:AO4"/>
    <mergeCell ref="AA6:AE6"/>
    <mergeCell ref="B6:B7"/>
    <mergeCell ref="F5:T5"/>
    <mergeCell ref="V6:Y6"/>
    <mergeCell ref="F6:I6"/>
    <mergeCell ref="K6:O6"/>
    <mergeCell ref="Q6:T6"/>
  </mergeCells>
  <printOptions horizontalCentered="1"/>
  <pageMargins left="0.3937007874015748" right="0.3937007874015748" top="0.984251968503937" bottom="0.1968503937007874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KHankeshi</dc:creator>
  <cp:keywords/>
  <dc:description/>
  <cp:lastModifiedBy>ZARAETI_DJAVAD</cp:lastModifiedBy>
  <cp:lastPrinted>2014-02-25T13:41:27Z</cp:lastPrinted>
  <dcterms:created xsi:type="dcterms:W3CDTF">2001-07-28T09:47:37Z</dcterms:created>
  <dcterms:modified xsi:type="dcterms:W3CDTF">2014-03-02T05:51:16Z</dcterms:modified>
  <cp:category/>
  <cp:version/>
  <cp:contentType/>
  <cp:contentStatus/>
</cp:coreProperties>
</file>