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580" windowHeight="7365" activeTab="0"/>
  </bookViews>
  <sheets>
    <sheet name="خلاصه معاملات9209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<sst xmlns="http://schemas.openxmlformats.org/spreadsheetml/2006/main" count="28" uniqueCount="24">
  <si>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شرکت سرمایه گذاری توسعه صنعتی ایران (سهامی عام)</t>
  </si>
  <si>
    <t xml:space="preserve">شرح </t>
  </si>
  <si>
    <t xml:space="preserve">تعداد </t>
  </si>
  <si>
    <t>بهای تمام شده</t>
  </si>
  <si>
    <t>بهای کل</t>
  </si>
  <si>
    <t>تعداد</t>
  </si>
  <si>
    <t>بهای فروش</t>
  </si>
  <si>
    <t xml:space="preserve">بهای تمام شده </t>
  </si>
  <si>
    <t>سود و(زیان)</t>
  </si>
  <si>
    <t xml:space="preserve">نرخ تسویه </t>
  </si>
  <si>
    <t xml:space="preserve">تفاوت ارزش </t>
  </si>
  <si>
    <t xml:space="preserve">جمع </t>
  </si>
  <si>
    <t>سکه آبان ماه 1392</t>
  </si>
  <si>
    <t>بهای خرید</t>
  </si>
  <si>
    <t>سکـه آذر ماه 1392</t>
  </si>
  <si>
    <t>ارزش روز پایان ماه</t>
  </si>
  <si>
    <t>سکه بهمن ماه 1392</t>
  </si>
  <si>
    <t>سکه اسفند ماه 1392</t>
  </si>
  <si>
    <t>لیست معاملات و موجودی و سود (زیان) قراردادهای آتی سکه در آذر ماه تا تاریخ 1392/09/30</t>
  </si>
  <si>
    <t xml:space="preserve">موجودی اول دوره آذر ماه </t>
  </si>
  <si>
    <t>خرید طی آذر ماه</t>
  </si>
  <si>
    <t>فروش طی آذر ماه</t>
  </si>
  <si>
    <t>سکه اردیبهشت ماه 1393</t>
  </si>
  <si>
    <t>موجودی در پایان آذر  ماه 1392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</si>
</sst>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_ ;[Red]\(#,##0\ 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B Roy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Roy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164" fontId="37" fillId="33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/>
    </xf>
    <xf numFmtId="164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right"/>
    </xf>
    <xf numFmtId="164" fontId="37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rightToLeft="1" tabSelected="1" zoomScalePageLayoutView="0" workbookViewId="0" topLeftCell="E1">
      <selection activeCell="K6" sqref="K6"/>
    </sheetView>
  </sheetViews>
  <sheetFormatPr defaultColWidth="9.140625" defaultRowHeight="15"/>
  <cols>
    <col min="1" max="1" width="17.57421875" style="0" bestFit="1" customWidth="1"/>
    <col min="2" max="2" width="4.7109375" style="0" bestFit="1" customWidth="1"/>
    <col min="3" max="3" width="11.7109375" style="0" customWidth="1"/>
    <col min="4" max="4" width="15.421875" style="0" customWidth="1"/>
    <col min="5" max="5" width="4.421875" style="0" bestFit="1" customWidth="1"/>
    <col min="6" max="6" width="10.140625" style="0" bestFit="1" customWidth="1"/>
    <col min="7" max="7" width="13.57421875" style="0" bestFit="1" customWidth="1"/>
    <col min="8" max="8" width="4.421875" style="0" bestFit="1" customWidth="1"/>
    <col min="9" max="9" width="13.57421875" style="0" bestFit="1" customWidth="1"/>
    <col min="10" max="10" width="13.8515625" style="0" bestFit="1" customWidth="1"/>
    <col min="11" max="11" width="16.00390625" style="0" bestFit="1" customWidth="1"/>
    <col min="12" max="12" width="4.421875" style="0" bestFit="1" customWidth="1"/>
    <col min="13" max="13" width="10.140625" style="0" customWidth="1"/>
    <col min="14" max="15" width="13.57421875" style="0" bestFit="1" customWidth="1"/>
    <col min="16" max="16" width="14.57421875" style="0" bestFit="1" customWidth="1"/>
  </cols>
  <sheetData>
    <row r="1" spans="1:16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0.25">
      <c r="A3" s="9" t="s">
        <v>19</v>
      </c>
      <c r="B3" s="10"/>
      <c r="C3" s="10"/>
      <c r="D3" s="11"/>
      <c r="E3" s="12" t="s">
        <v>20</v>
      </c>
      <c r="F3" s="12"/>
      <c r="G3" s="12"/>
      <c r="H3" s="12" t="s">
        <v>21</v>
      </c>
      <c r="I3" s="12"/>
      <c r="J3" s="12"/>
      <c r="K3" s="12"/>
      <c r="L3" s="12" t="s">
        <v>23</v>
      </c>
      <c r="M3" s="12"/>
      <c r="N3" s="12"/>
      <c r="O3" s="12"/>
      <c r="P3" s="12"/>
    </row>
    <row r="4" spans="1:16" ht="2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13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5</v>
      </c>
      <c r="M4" s="1" t="s">
        <v>9</v>
      </c>
      <c r="N4" s="1" t="s">
        <v>3</v>
      </c>
      <c r="O4" s="1" t="s">
        <v>15</v>
      </c>
      <c r="P4" s="1" t="s">
        <v>10</v>
      </c>
    </row>
    <row r="5" spans="1:16" ht="20.25">
      <c r="A5" s="6" t="s">
        <v>12</v>
      </c>
      <c r="B5" s="3"/>
      <c r="C5" s="4"/>
      <c r="D5" s="4"/>
      <c r="E5" s="3"/>
      <c r="F5" s="4"/>
      <c r="G5" s="4"/>
      <c r="H5" s="3"/>
      <c r="I5" s="5"/>
      <c r="J5" s="7">
        <f>C5*H5*10</f>
        <v>0</v>
      </c>
      <c r="K5" s="7">
        <f>I5-J5</f>
        <v>0</v>
      </c>
      <c r="L5" s="3">
        <f>B5+E5-H5</f>
        <v>0</v>
      </c>
      <c r="M5" s="4">
        <v>0</v>
      </c>
      <c r="N5" s="4"/>
      <c r="O5" s="4">
        <f>M5*L5*10</f>
        <v>0</v>
      </c>
      <c r="P5" s="4">
        <f>O5-N5</f>
        <v>0</v>
      </c>
    </row>
    <row r="6" spans="1:16" ht="20.25">
      <c r="A6" s="7" t="s">
        <v>14</v>
      </c>
      <c r="B6" s="4">
        <v>200</v>
      </c>
      <c r="C6" s="4">
        <f>D6/B6/10</f>
        <v>9607975</v>
      </c>
      <c r="D6" s="4">
        <v>19215950000</v>
      </c>
      <c r="E6" s="4"/>
      <c r="F6" s="4"/>
      <c r="G6" s="4"/>
      <c r="H6" s="4">
        <v>200</v>
      </c>
      <c r="I6" s="5">
        <f>8598125*H6*10</f>
        <v>17196250000</v>
      </c>
      <c r="J6" s="4">
        <f>D6</f>
        <v>19215950000</v>
      </c>
      <c r="K6" s="7">
        <f>I6-J6-29400000</f>
        <v>-2049100000</v>
      </c>
      <c r="L6" s="3">
        <f>B6+E6-H6</f>
        <v>0</v>
      </c>
      <c r="M6" s="4">
        <v>0</v>
      </c>
      <c r="N6" s="4">
        <v>0</v>
      </c>
      <c r="O6" s="4">
        <f>M6*L6*10</f>
        <v>0</v>
      </c>
      <c r="P6" s="4">
        <f>O6-N6</f>
        <v>0</v>
      </c>
    </row>
    <row r="7" spans="1:16" ht="20.25">
      <c r="A7" s="7" t="s">
        <v>16</v>
      </c>
      <c r="B7" s="4">
        <v>100</v>
      </c>
      <c r="C7" s="4">
        <f>D7/B7/10</f>
        <v>10537450</v>
      </c>
      <c r="D7" s="4">
        <v>10537450000</v>
      </c>
      <c r="E7" s="4"/>
      <c r="F7" s="4"/>
      <c r="G7" s="4"/>
      <c r="H7" s="4"/>
      <c r="I7" s="5"/>
      <c r="J7" s="4"/>
      <c r="K7" s="7"/>
      <c r="L7" s="3">
        <v>100</v>
      </c>
      <c r="M7" s="4">
        <v>8672712</v>
      </c>
      <c r="N7" s="4">
        <f>D7</f>
        <v>10537450000</v>
      </c>
      <c r="O7" s="4">
        <f>M7*L7*10</f>
        <v>8672712000</v>
      </c>
      <c r="P7" s="4">
        <f>O7-N7</f>
        <v>-1864738000</v>
      </c>
    </row>
    <row r="8" spans="1:16" ht="20.25">
      <c r="A8" s="7" t="s">
        <v>17</v>
      </c>
      <c r="B8" s="4">
        <v>100</v>
      </c>
      <c r="C8" s="4">
        <f>D8/B8/10</f>
        <v>9917200</v>
      </c>
      <c r="D8" s="4">
        <v>9917200000</v>
      </c>
      <c r="E8" s="4"/>
      <c r="F8" s="4"/>
      <c r="G8" s="4"/>
      <c r="H8" s="4"/>
      <c r="I8" s="5"/>
      <c r="J8" s="4"/>
      <c r="K8" s="7"/>
      <c r="L8" s="3">
        <v>100</v>
      </c>
      <c r="M8" s="4">
        <v>8788385</v>
      </c>
      <c r="N8" s="4">
        <f>D8</f>
        <v>9917200000</v>
      </c>
      <c r="O8" s="4">
        <f>M8*L8*10</f>
        <v>8788385000</v>
      </c>
      <c r="P8" s="4">
        <f>O8-N8</f>
        <v>-1128815000</v>
      </c>
    </row>
    <row r="9" spans="1:16" ht="20.25">
      <c r="A9" s="7" t="s">
        <v>22</v>
      </c>
      <c r="B9" s="4"/>
      <c r="C9" s="4"/>
      <c r="D9" s="4"/>
      <c r="E9" s="4">
        <v>200</v>
      </c>
      <c r="F9" s="4">
        <v>9237625</v>
      </c>
      <c r="G9" s="4">
        <f>F9*E9*10</f>
        <v>18475250000</v>
      </c>
      <c r="H9" s="4"/>
      <c r="I9" s="5"/>
      <c r="J9" s="4"/>
      <c r="K9" s="7"/>
      <c r="L9" s="5">
        <f>E9</f>
        <v>200</v>
      </c>
      <c r="M9" s="4">
        <v>9008410</v>
      </c>
      <c r="N9" s="4">
        <f>G9</f>
        <v>18475250000</v>
      </c>
      <c r="O9" s="4">
        <f>M9*L9*10</f>
        <v>18016820000</v>
      </c>
      <c r="P9" s="4">
        <f>O9-N9</f>
        <v>-458430000</v>
      </c>
    </row>
    <row r="10" spans="1:16" ht="20.25">
      <c r="A10" s="2" t="s">
        <v>11</v>
      </c>
      <c r="B10" s="2">
        <f aca="true" t="shared" si="0" ref="B10:P10">SUM(B5:B9)</f>
        <v>400</v>
      </c>
      <c r="C10" s="2">
        <f t="shared" si="0"/>
        <v>30062625</v>
      </c>
      <c r="D10" s="2">
        <f t="shared" si="0"/>
        <v>39670600000</v>
      </c>
      <c r="E10" s="2">
        <f t="shared" si="0"/>
        <v>200</v>
      </c>
      <c r="F10" s="2">
        <f t="shared" si="0"/>
        <v>9237625</v>
      </c>
      <c r="G10" s="2">
        <f t="shared" si="0"/>
        <v>18475250000</v>
      </c>
      <c r="H10" s="2">
        <f t="shared" si="0"/>
        <v>200</v>
      </c>
      <c r="I10" s="2">
        <f t="shared" si="0"/>
        <v>17196250000</v>
      </c>
      <c r="J10" s="2">
        <f t="shared" si="0"/>
        <v>19215950000</v>
      </c>
      <c r="K10" s="2">
        <f t="shared" si="0"/>
        <v>-2049100000</v>
      </c>
      <c r="L10" s="2">
        <f t="shared" si="0"/>
        <v>400</v>
      </c>
      <c r="M10" s="2">
        <f t="shared" si="0"/>
        <v>26469507</v>
      </c>
      <c r="N10" s="2">
        <f t="shared" si="0"/>
        <v>38929900000</v>
      </c>
      <c r="O10" s="2">
        <f t="shared" si="0"/>
        <v>35477917000</v>
      </c>
      <c r="P10" s="2">
        <f t="shared" si="0"/>
        <v>-3451983000</v>
      </c>
    </row>
    <row r="13" ht="14.25">
      <c r="P13" s="8"/>
    </row>
    <row r="14" ht="14.25">
      <c r="P14" s="8"/>
    </row>
  </sheetData>
  <sheetProtection/>
  <mergeCells count="6">
    <mergeCell ref="A3:D3"/>
    <mergeCell ref="E3:G3"/>
    <mergeCell ref="H3:K3"/>
    <mergeCell ref="L3:P3"/>
    <mergeCell ref="A1:P1"/>
    <mergeCell ref="A2:P2"/>
  </mergeCells>
  <printOptions/>
  <pageMargins left="0.16" right="0.16" top="0.75" bottom="0.75" header="0.3" footer="0.3"/>
  <pageSetup fitToHeight="1" fitToWidth="1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Golpour</dc:creator>
  <cp:keywords/>
  <dc:description/>
  <cp:lastModifiedBy>golpour</cp:lastModifiedBy>
  <cp:lastPrinted>2013-08-25T09:09:46Z</cp:lastPrinted>
  <dcterms:created xsi:type="dcterms:W3CDTF">2013-01-27T15:10:38Z</dcterms:created>
  <dcterms:modified xsi:type="dcterms:W3CDTF">2013-12-25T08:29:02Z</dcterms:modified>
  <cp:category/>
  <cp:version/>
  <cp:contentType/>
  <cp:contentStatus/>
</cp:coreProperties>
</file>